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76EB18FF-CAF9-4B7F-958C-EB1B267644C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tart Here" sheetId="1" r:id="rId1"/>
    <sheet name="Search Profile" sheetId="2" r:id="rId2"/>
    <sheet name="Scoring Setup" sheetId="3" r:id="rId3"/>
    <sheet name="Opportunities" sheetId="4" r:id="rId4"/>
    <sheet name="Target Companies" sheetId="5" r:id="rId5"/>
    <sheet name="Inbox Actions" sheetId="6" r:id="rId6"/>
    <sheet name="Dashboard" sheetId="7" r:id="rId7"/>
  </sheets>
  <definedNames>
    <definedName name="_xlnm._FilterDatabase" localSheetId="3" hidden="1">Opportunities!$A$4:$X$104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7" l="1"/>
  <c r="B10" i="7"/>
  <c r="B9" i="7"/>
  <c r="B8" i="7"/>
  <c r="Q104" i="4"/>
  <c r="R104" i="4" s="1"/>
  <c r="Q103" i="4"/>
  <c r="R103" i="4" s="1"/>
  <c r="Q102" i="4"/>
  <c r="R102" i="4" s="1"/>
  <c r="Q101" i="4"/>
  <c r="R101" i="4" s="1"/>
  <c r="Q100" i="4"/>
  <c r="R100" i="4" s="1"/>
  <c r="Q99" i="4"/>
  <c r="R99" i="4" s="1"/>
  <c r="Q98" i="4"/>
  <c r="R98" i="4" s="1"/>
  <c r="Q97" i="4"/>
  <c r="R97" i="4" s="1"/>
  <c r="Q96" i="4"/>
  <c r="R96" i="4" s="1"/>
  <c r="Q95" i="4"/>
  <c r="R95" i="4" s="1"/>
  <c r="Q94" i="4"/>
  <c r="R94" i="4" s="1"/>
  <c r="Q93" i="4"/>
  <c r="R93" i="4" s="1"/>
  <c r="Q92" i="4"/>
  <c r="R92" i="4" s="1"/>
  <c r="Q91" i="4"/>
  <c r="R91" i="4" s="1"/>
  <c r="Q90" i="4"/>
  <c r="R90" i="4" s="1"/>
  <c r="Q89" i="4"/>
  <c r="R89" i="4" s="1"/>
  <c r="Q88" i="4"/>
  <c r="R88" i="4" s="1"/>
  <c r="Q87" i="4"/>
  <c r="R87" i="4" s="1"/>
  <c r="Q86" i="4"/>
  <c r="R86" i="4" s="1"/>
  <c r="Q85" i="4"/>
  <c r="R85" i="4" s="1"/>
  <c r="Q84" i="4"/>
  <c r="R84" i="4" s="1"/>
  <c r="Q83" i="4"/>
  <c r="R83" i="4" s="1"/>
  <c r="Q82" i="4"/>
  <c r="R82" i="4" s="1"/>
  <c r="Q81" i="4"/>
  <c r="R81" i="4" s="1"/>
  <c r="Q80" i="4"/>
  <c r="R80" i="4" s="1"/>
  <c r="Q79" i="4"/>
  <c r="R79" i="4" s="1"/>
  <c r="Q78" i="4"/>
  <c r="R78" i="4" s="1"/>
  <c r="Q77" i="4"/>
  <c r="R77" i="4" s="1"/>
  <c r="Q76" i="4"/>
  <c r="R76" i="4" s="1"/>
  <c r="Q75" i="4"/>
  <c r="R75" i="4" s="1"/>
  <c r="Q74" i="4"/>
  <c r="R74" i="4" s="1"/>
  <c r="Q73" i="4"/>
  <c r="R73" i="4" s="1"/>
  <c r="Q72" i="4"/>
  <c r="R72" i="4" s="1"/>
  <c r="Q71" i="4"/>
  <c r="R71" i="4" s="1"/>
  <c r="Q70" i="4"/>
  <c r="R70" i="4" s="1"/>
  <c r="Q69" i="4"/>
  <c r="R69" i="4" s="1"/>
  <c r="Q68" i="4"/>
  <c r="R68" i="4" s="1"/>
  <c r="Q67" i="4"/>
  <c r="R67" i="4" s="1"/>
  <c r="Q66" i="4"/>
  <c r="R66" i="4" s="1"/>
  <c r="Q65" i="4"/>
  <c r="R65" i="4" s="1"/>
  <c r="Q64" i="4"/>
  <c r="R64" i="4" s="1"/>
  <c r="Q63" i="4"/>
  <c r="R63" i="4" s="1"/>
  <c r="Q62" i="4"/>
  <c r="R62" i="4" s="1"/>
  <c r="Q61" i="4"/>
  <c r="R61" i="4" s="1"/>
  <c r="Q60" i="4"/>
  <c r="R60" i="4" s="1"/>
  <c r="Q59" i="4"/>
  <c r="R59" i="4" s="1"/>
  <c r="Q58" i="4"/>
  <c r="R58" i="4" s="1"/>
  <c r="Q57" i="4"/>
  <c r="R57" i="4" s="1"/>
  <c r="Q56" i="4"/>
  <c r="R56" i="4" s="1"/>
  <c r="Q55" i="4"/>
  <c r="R55" i="4" s="1"/>
  <c r="Q54" i="4"/>
  <c r="R54" i="4" s="1"/>
  <c r="Q53" i="4"/>
  <c r="R53" i="4" s="1"/>
  <c r="Q52" i="4"/>
  <c r="R52" i="4" s="1"/>
  <c r="Q51" i="4"/>
  <c r="R51" i="4" s="1"/>
  <c r="Q50" i="4"/>
  <c r="R50" i="4" s="1"/>
  <c r="Q49" i="4"/>
  <c r="R49" i="4" s="1"/>
  <c r="Q48" i="4"/>
  <c r="R48" i="4" s="1"/>
  <c r="Q47" i="4"/>
  <c r="R47" i="4" s="1"/>
  <c r="Q46" i="4"/>
  <c r="R46" i="4" s="1"/>
  <c r="Q45" i="4"/>
  <c r="R45" i="4" s="1"/>
  <c r="Q44" i="4"/>
  <c r="R44" i="4" s="1"/>
  <c r="Q43" i="4"/>
  <c r="R43" i="4" s="1"/>
  <c r="Q42" i="4"/>
  <c r="R42" i="4" s="1"/>
  <c r="Q41" i="4"/>
  <c r="R41" i="4" s="1"/>
  <c r="Q40" i="4"/>
  <c r="R40" i="4" s="1"/>
  <c r="Q39" i="4"/>
  <c r="R39" i="4" s="1"/>
  <c r="Q38" i="4"/>
  <c r="R38" i="4" s="1"/>
  <c r="Q37" i="4"/>
  <c r="R37" i="4" s="1"/>
  <c r="Q36" i="4"/>
  <c r="R36" i="4" s="1"/>
  <c r="Q35" i="4"/>
  <c r="R35" i="4" s="1"/>
  <c r="Q34" i="4"/>
  <c r="R34" i="4" s="1"/>
  <c r="Q33" i="4"/>
  <c r="R33" i="4" s="1"/>
  <c r="Q32" i="4"/>
  <c r="R32" i="4" s="1"/>
  <c r="Q31" i="4"/>
  <c r="R31" i="4" s="1"/>
  <c r="Q30" i="4"/>
  <c r="R30" i="4" s="1"/>
  <c r="Q29" i="4"/>
  <c r="R29" i="4" s="1"/>
  <c r="Q28" i="4"/>
  <c r="R28" i="4" s="1"/>
  <c r="Q27" i="4"/>
  <c r="R27" i="4" s="1"/>
  <c r="Q26" i="4"/>
  <c r="R26" i="4" s="1"/>
  <c r="Q25" i="4"/>
  <c r="R25" i="4" s="1"/>
  <c r="Q24" i="4"/>
  <c r="R24" i="4" s="1"/>
  <c r="Q23" i="4"/>
  <c r="R23" i="4" s="1"/>
  <c r="Q22" i="4"/>
  <c r="R22" i="4" s="1"/>
  <c r="Q21" i="4"/>
  <c r="R21" i="4" s="1"/>
  <c r="Q20" i="4"/>
  <c r="R20" i="4" s="1"/>
  <c r="Q19" i="4"/>
  <c r="R19" i="4" s="1"/>
  <c r="Q18" i="4"/>
  <c r="R18" i="4" s="1"/>
  <c r="Q17" i="4"/>
  <c r="R17" i="4" s="1"/>
  <c r="Q16" i="4"/>
  <c r="R16" i="4" s="1"/>
  <c r="Q15" i="4"/>
  <c r="R15" i="4" s="1"/>
  <c r="Q14" i="4"/>
  <c r="R14" i="4" s="1"/>
  <c r="Q13" i="4"/>
  <c r="R13" i="4" s="1"/>
  <c r="Q12" i="4"/>
  <c r="R12" i="4" s="1"/>
  <c r="Q11" i="4"/>
  <c r="R11" i="4" s="1"/>
  <c r="Q10" i="4"/>
  <c r="R10" i="4" s="1"/>
  <c r="Q9" i="4"/>
  <c r="R9" i="4" s="1"/>
  <c r="Q8" i="4"/>
  <c r="R8" i="4" s="1"/>
  <c r="Q7" i="4"/>
  <c r="R7" i="4" s="1"/>
  <c r="Q6" i="4"/>
  <c r="R6" i="4" s="1"/>
  <c r="Q5" i="4"/>
  <c r="B13" i="3"/>
  <c r="B7" i="7" l="1"/>
  <c r="B6" i="7"/>
  <c r="B5" i="7"/>
  <c r="R5" i="4"/>
</calcChain>
</file>

<file path=xl/sharedStrings.xml><?xml version="1.0" encoding="utf-8"?>
<sst xmlns="http://schemas.openxmlformats.org/spreadsheetml/2006/main" count="162" uniqueCount="159">
  <si>
    <t>PURPOSEWORKS AI JOB SEARCH TOOLKIT</t>
  </si>
  <si>
    <t>A self-guided system to find, organize, prioritize, and act on job opportunities — while keeping you in control.</t>
  </si>
  <si>
    <t>How to use this workbook</t>
  </si>
  <si>
    <t>Step</t>
  </si>
  <si>
    <t>Do This</t>
  </si>
  <si>
    <t>What It Means</t>
  </si>
  <si>
    <t>1</t>
  </si>
  <si>
    <t>Complete Search Profile</t>
  </si>
  <si>
    <t>Define your target roles, work preferences, compensation, industries, target companies, values, must-haves, and dealbreakers.</t>
  </si>
  <si>
    <t>2</t>
  </si>
  <si>
    <t>Set Your Scoring Weights</t>
  </si>
  <si>
    <t>Choose how much each factor should influence your Priority Score. Weights must total 100.</t>
  </si>
  <si>
    <t>3</t>
  </si>
  <si>
    <t>Set Up Alerts + AI</t>
  </si>
  <si>
    <t>Use the companion guide to create job alerts, connect supported sources, and configure your AI workflow.</t>
  </si>
  <si>
    <t>4</t>
  </si>
  <si>
    <t>Review Opportunities</t>
  </si>
  <si>
    <t>Add or import opportunities. Enter a 0–100 assessment for each criterion; the workbook calculates a weighted Priority Score.</t>
  </si>
  <si>
    <t>5</t>
  </si>
  <si>
    <t>Discern + Act</t>
  </si>
  <si>
    <t>Use the score to prioritize attention — not to make the decision for you. Research, connect, apply, and follow up.</t>
  </si>
  <si>
    <t>PurposeWorks principle</t>
  </si>
  <si>
    <t>AI is an assistant, not the decision-maker. Use it to reduce administrative work and surface opportunities. You decide what deserves attention through prayer, discernment, research, relationships, and wise counsel.
Daily rhythm: REVIEW → DISCERN → RESEARCH → CONNECT → APPLY.</t>
  </si>
  <si>
    <t>SEARCH PROFILE</t>
  </si>
  <si>
    <t>Complete this before building your AI workflow. Blue cells are yours to edit.</t>
  </si>
  <si>
    <t>Search Area</t>
  </si>
  <si>
    <t>Your Answer</t>
  </si>
  <si>
    <t>Example / Guidance</t>
  </si>
  <si>
    <t>Why It Matters</t>
  </si>
  <si>
    <t>Primary target roles</t>
  </si>
  <si>
    <t>Senior Program Manager; Director of Program Management</t>
  </si>
  <si>
    <t>The roles you most want.</t>
  </si>
  <si>
    <t>Adjacent / secondary roles</t>
  </si>
  <si>
    <t>Chief of Staff; Transformation Director</t>
  </si>
  <si>
    <t>Related titles you would seriously consider.</t>
  </si>
  <si>
    <t>Roles to exclude</t>
  </si>
  <si>
    <t>Sales; Customer Success</t>
  </si>
  <si>
    <t>Helps AI avoid irrelevant matches.</t>
  </si>
  <si>
    <t>Preferred location(s)</t>
  </si>
  <si>
    <t>Austin, TX; Central Texas</t>
  </si>
  <si>
    <t>Where you are willing to work.</t>
  </si>
  <si>
    <t>Work arrangement</t>
  </si>
  <si>
    <t>Remote / Hybrid / On-site</t>
  </si>
  <si>
    <t>Choose what is acceptable.</t>
  </si>
  <si>
    <t>Minimum compensation</t>
  </si>
  <si>
    <t>$125,000</t>
  </si>
  <si>
    <t>Your floor; use total comp if appropriate.</t>
  </si>
  <si>
    <t>Preferred compensation</t>
  </si>
  <si>
    <t>$150,000+</t>
  </si>
  <si>
    <t>A target, not necessarily a hard requirement.</t>
  </si>
  <si>
    <t>Target industries</t>
  </si>
  <si>
    <t>Technology; Healthcare; Manufacturing</t>
  </si>
  <si>
    <t>Industries you prefer.</t>
  </si>
  <si>
    <t>Industries to avoid</t>
  </si>
  <si>
    <t>Optional.</t>
  </si>
  <si>
    <t>Target companies</t>
  </si>
  <si>
    <t>List 15–30 companies to start</t>
  </si>
  <si>
    <t>Use Target Companies tab for one company per row.</t>
  </si>
  <si>
    <t>Values / culture priorities</t>
  </si>
  <si>
    <t>Mission; integrity; collaboration; growth; flexibility</t>
  </si>
  <si>
    <t>What matters in how an organization operates.</t>
  </si>
  <si>
    <t>Must-haves</t>
  </si>
  <si>
    <t>Meaningful scope; benefits; manageable commute</t>
  </si>
  <si>
    <t>Requirements for serious consideration.</t>
  </si>
  <si>
    <t>Dealbreakers</t>
  </si>
  <si>
    <t>Heavy travel; relocation required</t>
  </si>
  <si>
    <t>Conditions that should lower or eliminate priority.</t>
  </si>
  <si>
    <t>Key strengths / skills</t>
  </si>
  <si>
    <t>Program leadership; AI transformation; stakeholder management</t>
  </si>
  <si>
    <t>Used to assess experience fit.</t>
  </si>
  <si>
    <t>Networking focus</t>
  </si>
  <si>
    <t>Former colleagues; church; industry groups</t>
  </si>
  <si>
    <t>People and communities that can help you connect.</t>
  </si>
  <si>
    <t>PRIORITY SCORING SETUP</t>
  </si>
  <si>
    <t>Adjust the weights to reflect what matters to you. Total must equal 100.</t>
  </si>
  <si>
    <t>Criterion</t>
  </si>
  <si>
    <t>Weight</t>
  </si>
  <si>
    <t>What You Are Rating</t>
  </si>
  <si>
    <t>Suggested Question</t>
  </si>
  <si>
    <t>Role / title fit</t>
  </si>
  <si>
    <t>How closely the opportunity matches your target roles.</t>
  </si>
  <si>
    <t>Is this the kind of work I am actually targeting?</t>
  </si>
  <si>
    <t>Skills / experience fit</t>
  </si>
  <si>
    <t>How well your experience maps to the role.</t>
  </si>
  <si>
    <t>Can I credibly demonstrate the key requirements?</t>
  </si>
  <si>
    <t>Compensation fit</t>
  </si>
  <si>
    <t>How well pay aligns with your minimum and preferred compensation.</t>
  </si>
  <si>
    <t>Does compensation meet my needs?</t>
  </si>
  <si>
    <t>Location / work arrangement</t>
  </si>
  <si>
    <t>Location, commute, remote/hybrid/on-site fit.</t>
  </si>
  <si>
    <t>Does this work for my life and family?</t>
  </si>
  <si>
    <t>Target company</t>
  </si>
  <si>
    <t>Whether the employer is on your intentional watch list.</t>
  </si>
  <si>
    <t>Is this an organization I deliberately want to pursue?</t>
  </si>
  <si>
    <t>Industry fit</t>
  </si>
  <si>
    <t>Alignment with industries you prefer.</t>
  </si>
  <si>
    <t>Do I want to work in this field?</t>
  </si>
  <si>
    <t>Values / culture alignment</t>
  </si>
  <si>
    <t>Evidence of alignment with your stated values and culture priorities.</t>
  </si>
  <si>
    <t>What evidence suggests this environment may fit?</t>
  </si>
  <si>
    <t>TOTAL</t>
  </si>
  <si>
    <t>Must equal 100</t>
  </si>
  <si>
    <t>OPPORTUNITIES</t>
  </si>
  <si>
    <t>Rate each criterion from 0–100. Priority Score is calculated from your weights. Start with a few strong opportunities rather than filling the sheet with noise.</t>
  </si>
  <si>
    <t>Date Found</t>
  </si>
  <si>
    <t>Source</t>
  </si>
  <si>
    <t>Job Title</t>
  </si>
  <si>
    <t>Company</t>
  </si>
  <si>
    <t>Location</t>
  </si>
  <si>
    <t>Work Arrangement</t>
  </si>
  <si>
    <t>Salary / Range</t>
  </si>
  <si>
    <t>Apply URL</t>
  </si>
  <si>
    <t>Status</t>
  </si>
  <si>
    <t>Role Fit</t>
  </si>
  <si>
    <t>Skills Fit</t>
  </si>
  <si>
    <t>Comp Fit</t>
  </si>
  <si>
    <t>Location Fit</t>
  </si>
  <si>
    <t>Target Co. Fit</t>
  </si>
  <si>
    <t>Industry Fit</t>
  </si>
  <si>
    <t>Values Fit</t>
  </si>
  <si>
    <t>Priority Score</t>
  </si>
  <si>
    <t>Priority</t>
  </si>
  <si>
    <t>Why It Fits</t>
  </si>
  <si>
    <t>Concerns / Gaps</t>
  </si>
  <si>
    <t>Networking Connection</t>
  </si>
  <si>
    <t>Next Action</t>
  </si>
  <si>
    <t>Follow-up Date</t>
  </si>
  <si>
    <t>Notes</t>
  </si>
  <si>
    <t>TARGET COMPANIES</t>
  </si>
  <si>
    <t>Build an intentional watch list. Start with 15–30 organizations and update it as you learn.</t>
  </si>
  <si>
    <t>Industry</t>
  </si>
  <si>
    <t>Why Target It?</t>
  </si>
  <si>
    <t>Career Page URL</t>
  </si>
  <si>
    <t>Networking Contact(s)</t>
  </si>
  <si>
    <t>Relationship Strength</t>
  </si>
  <si>
    <t>Last Checked</t>
  </si>
  <si>
    <t>Relevant Role Found?</t>
  </si>
  <si>
    <t>INBOX ACTIONS</t>
  </si>
  <si>
    <t>Use this for recruiter messages, job alerts, watch-list mentions, and other job-search email that deserves action.</t>
  </si>
  <si>
    <t>Date</t>
  </si>
  <si>
    <t>Category</t>
  </si>
  <si>
    <t>Subject / Opportunity</t>
  </si>
  <si>
    <t>Sender / Source</t>
  </si>
  <si>
    <t>Related Company</t>
  </si>
  <si>
    <t>Recommended Action</t>
  </si>
  <si>
    <t>Completed?</t>
  </si>
  <si>
    <t>DAILY JOB SEARCH DASHBOARD</t>
  </si>
  <si>
    <t>A quick view of what deserves your attention. Scores prioritize review; they do not make career decisions.</t>
  </si>
  <si>
    <t>Metric</t>
  </si>
  <si>
    <t>Today / Current</t>
  </si>
  <si>
    <t>Total opportunities</t>
  </si>
  <si>
    <t>High priority (80+)</t>
  </si>
  <si>
    <t>Medium priority (60–79)</t>
  </si>
  <si>
    <t>Applied</t>
  </si>
  <si>
    <t>Interviewing</t>
  </si>
  <si>
    <t>Open inbox actions</t>
  </si>
  <si>
    <t>Target companies listed</t>
  </si>
  <si>
    <t>TODAY'S RHYTHM</t>
  </si>
  <si>
    <t>1. REVIEW the highest-priority opportunities.
2. DISCERN whether they deserve attention.
3. RESEARCH the role and organization.
4. CONNECT with a real person whenever possible.
5. APPLY thoughtfully and FOLLOW 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</si>
</sst>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16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0"/>
      <color rgb="FF272460"/>
      <name val="Calibri"/>
    </font>
    <font>
      <b/>
      <sz val="14"/>
      <color rgb="FF272460"/>
      <name val="Calibri"/>
    </font>
    <font>
      <b/>
      <sz val="11"/>
      <color rgb="FFFFFFFF"/>
      <name val="Calibri"/>
    </font>
    <font>
      <b/>
      <sz val="12"/>
      <color rgb="FF4ABE98"/>
      <name val="Calibri"/>
    </font>
    <font>
      <b/>
      <sz val="13"/>
      <color rgb="FF272460"/>
      <name val="Calibri"/>
    </font>
    <font>
      <b/>
      <sz val="11"/>
      <color rgb="FF272460"/>
      <name val="Calibri"/>
    </font>
    <font>
      <sz val="11"/>
      <color rgb="FF0000FF"/>
      <name val="Calibri"/>
    </font>
    <font>
      <sz val="11"/>
      <color rgb="FF666666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C65911"/>
      <name val="Calibri"/>
    </font>
    <font>
      <i/>
      <sz val="11"/>
      <color rgb="FF666666"/>
      <name val="Calibri"/>
    </font>
    <font>
      <i/>
      <sz val="16"/>
      <color rgb="FF272460"/>
      <name val="Calibri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72460"/>
      </patternFill>
    </fill>
    <fill>
      <patternFill patternType="solid">
        <fgColor rgb="FFF9F2DF"/>
      </patternFill>
    </fill>
    <fill>
      <patternFill patternType="solid">
        <fgColor rgb="FF415BA9"/>
      </patternFill>
    </fill>
    <fill>
      <patternFill patternType="solid">
        <fgColor rgb="FFEAF2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4" borderId="0" xfId="0" applyFont="1" applyFill="1" applyAlignment="1">
      <alignment vertical="center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/>
    <xf numFmtId="0" fontId="8" fillId="5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/>
    <xf numFmtId="164" fontId="8" fillId="5" borderId="0" xfId="0" applyNumberFormat="1" applyFont="1" applyFill="1" applyAlignment="1">
      <alignment vertical="top" wrapText="1"/>
    </xf>
    <xf numFmtId="0" fontId="10" fillId="5" borderId="0" xfId="0" applyFont="1" applyFill="1" applyAlignment="1">
      <alignment vertical="top" wrapText="1"/>
    </xf>
    <xf numFmtId="0" fontId="10" fillId="0" borderId="0" xfId="0" applyFont="1" applyAlignment="1">
      <alignment vertical="top" wrapText="1"/>
    </xf>
    <xf numFmtId="0" fontId="7" fillId="0" borderId="0" xfId="0" applyFont="1"/>
    <xf numFmtId="0" fontId="7" fillId="3" borderId="0" xfId="0" applyFont="1" applyFill="1" applyAlignment="1">
      <alignment vertical="center" wrapText="1"/>
    </xf>
    <xf numFmtId="0" fontId="0" fillId="0" borderId="0" xfId="0" applyAlignment="1"/>
    <xf numFmtId="0" fontId="13" fillId="0" borderId="0" xfId="0" applyFont="1" applyAlignment="1">
      <alignment vertical="top" wrapText="1"/>
    </xf>
    <xf numFmtId="0" fontId="2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1" fontId="8" fillId="5" borderId="0" xfId="0" applyNumberFormat="1" applyFont="1" applyFill="1" applyAlignment="1">
      <alignment horizontal="center" wrapText="1"/>
    </xf>
    <xf numFmtId="0" fontId="14" fillId="3" borderId="0" xfId="0" applyFont="1" applyFill="1" applyAlignment="1">
      <alignment vertical="center" wrapText="1"/>
    </xf>
    <xf numFmtId="0" fontId="15" fillId="0" borderId="0" xfId="0" applyFont="1" applyAlignment="1"/>
  </cellXfs>
  <cellStyles count="1">
    <cellStyle name="Normal" xfId="0" builtinId="0"/>
  </cellStyles>
  <dxfs count="3">
    <dxf>
      <fill>
        <patternFill patternType="solid">
          <fgColor rgb="FFFFF2CC"/>
        </patternFill>
      </fill>
    </dxf>
    <dxf>
      <fill>
        <patternFill patternType="solid">
          <fgColor rgb="FFD9EAD3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>
      <selection activeCell="A2" sqref="A2:H2"/>
    </sheetView>
  </sheetViews>
  <sheetFormatPr defaultRowHeight="15"/>
  <cols>
    <col min="1" max="1" width="12" customWidth="1"/>
    <col min="2" max="2" width="28" customWidth="1"/>
    <col min="3" max="3" width="70" customWidth="1"/>
  </cols>
  <sheetData>
    <row r="1" spans="1:8" ht="27.95" customHeight="1">
      <c r="A1" s="18" t="s">
        <v>0</v>
      </c>
      <c r="B1" s="15"/>
      <c r="C1" s="15"/>
      <c r="D1" s="15"/>
      <c r="E1" s="15"/>
      <c r="F1" s="15"/>
      <c r="G1" s="15"/>
      <c r="H1" s="15"/>
    </row>
    <row r="2" spans="1:8" ht="32.1" customHeight="1">
      <c r="A2" s="20" t="s">
        <v>1</v>
      </c>
      <c r="B2" s="21"/>
      <c r="C2" s="21"/>
      <c r="D2" s="21"/>
      <c r="E2" s="21"/>
      <c r="F2" s="21"/>
      <c r="G2" s="21"/>
      <c r="H2" s="21"/>
    </row>
    <row r="4" spans="1:8">
      <c r="A4" s="1" t="s">
        <v>2</v>
      </c>
    </row>
    <row r="6" spans="1:8" ht="30" customHeight="1">
      <c r="A6" s="2" t="s">
        <v>3</v>
      </c>
      <c r="B6" s="2" t="s">
        <v>4</v>
      </c>
      <c r="C6" s="2" t="s">
        <v>5</v>
      </c>
    </row>
    <row r="7" spans="1:8" ht="42" customHeight="1">
      <c r="A7" s="3" t="s">
        <v>6</v>
      </c>
      <c r="B7" s="4" t="s">
        <v>7</v>
      </c>
      <c r="C7" s="4" t="s">
        <v>8</v>
      </c>
    </row>
    <row r="8" spans="1:8" ht="42" customHeight="1">
      <c r="A8" s="3" t="s">
        <v>9</v>
      </c>
      <c r="B8" s="4" t="s">
        <v>10</v>
      </c>
      <c r="C8" s="4" t="s">
        <v>11</v>
      </c>
    </row>
    <row r="9" spans="1:8" ht="42" customHeight="1">
      <c r="A9" s="3" t="s">
        <v>12</v>
      </c>
      <c r="B9" s="4" t="s">
        <v>13</v>
      </c>
      <c r="C9" s="4" t="s">
        <v>14</v>
      </c>
    </row>
    <row r="10" spans="1:8" ht="42" customHeight="1">
      <c r="A10" s="3" t="s">
        <v>15</v>
      </c>
      <c r="B10" s="4" t="s">
        <v>16</v>
      </c>
      <c r="C10" s="4" t="s">
        <v>17</v>
      </c>
    </row>
    <row r="11" spans="1:8" ht="42" customHeight="1">
      <c r="A11" s="3" t="s">
        <v>18</v>
      </c>
      <c r="B11" s="4" t="s">
        <v>19</v>
      </c>
      <c r="C11" s="4" t="s">
        <v>20</v>
      </c>
    </row>
    <row r="13" spans="1:8">
      <c r="A13" s="5" t="s">
        <v>21</v>
      </c>
    </row>
    <row r="14" spans="1:8">
      <c r="A14" s="14" t="s">
        <v>22</v>
      </c>
      <c r="B14" s="15"/>
      <c r="C14" s="15"/>
      <c r="D14" s="15"/>
      <c r="E14" s="15"/>
      <c r="F14" s="15"/>
      <c r="G14" s="15"/>
      <c r="H14" s="15"/>
    </row>
    <row r="15" spans="1:8">
      <c r="A15" s="15"/>
      <c r="B15" s="15"/>
      <c r="C15" s="15"/>
      <c r="D15" s="15"/>
      <c r="E15" s="15"/>
      <c r="F15" s="15"/>
      <c r="G15" s="15"/>
      <c r="H15" s="15"/>
    </row>
    <row r="16" spans="1:8" ht="30.75" customHeight="1">
      <c r="A16" s="15"/>
      <c r="B16" s="15"/>
      <c r="C16" s="15"/>
      <c r="D16" s="15"/>
      <c r="E16" s="15"/>
      <c r="F16" s="15"/>
      <c r="G16" s="15"/>
      <c r="H16" s="15"/>
    </row>
    <row r="19" spans="1:8">
      <c r="A19" s="13"/>
    </row>
    <row r="20" spans="1:8">
      <c r="A20" s="16"/>
      <c r="B20" s="15"/>
      <c r="C20" s="15"/>
      <c r="D20" s="15"/>
      <c r="E20" s="15"/>
      <c r="F20" s="15"/>
      <c r="G20" s="15"/>
      <c r="H20" s="15"/>
    </row>
    <row r="21" spans="1:8">
      <c r="A21" s="15"/>
      <c r="B21" s="15"/>
      <c r="C21" s="15"/>
      <c r="D21" s="15"/>
      <c r="E21" s="15"/>
      <c r="F21" s="15"/>
      <c r="G21" s="15"/>
      <c r="H21" s="15"/>
    </row>
    <row r="22" spans="1:8">
      <c r="A22" s="15"/>
      <c r="B22" s="15"/>
      <c r="C22" s="15"/>
      <c r="D22" s="15"/>
      <c r="E22" s="15"/>
      <c r="F22" s="15"/>
      <c r="G22" s="15"/>
      <c r="H22" s="15"/>
    </row>
  </sheetData>
  <mergeCells count="4">
    <mergeCell ref="A14:H16"/>
    <mergeCell ref="A20:H22"/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8" customWidth="1"/>
    <col min="2" max="2" width="42" customWidth="1"/>
    <col min="3" max="4" width="45" customWidth="1"/>
  </cols>
  <sheetData>
    <row r="1" spans="1:4" ht="27.95" customHeight="1">
      <c r="A1" s="18" t="s">
        <v>23</v>
      </c>
      <c r="B1" s="15"/>
      <c r="C1" s="15"/>
      <c r="D1" s="15"/>
    </row>
    <row r="2" spans="1:4" ht="32.1" customHeight="1">
      <c r="A2" s="17" t="s">
        <v>24</v>
      </c>
      <c r="B2" s="15"/>
      <c r="C2" s="15"/>
      <c r="D2" s="15"/>
    </row>
    <row r="4" spans="1:4" ht="30" customHeight="1">
      <c r="A4" s="2" t="s">
        <v>25</v>
      </c>
      <c r="B4" s="2" t="s">
        <v>26</v>
      </c>
      <c r="C4" s="2" t="s">
        <v>27</v>
      </c>
      <c r="D4" s="2" t="s">
        <v>28</v>
      </c>
    </row>
    <row r="5" spans="1:4" ht="38.1" customHeight="1">
      <c r="A5" t="s">
        <v>29</v>
      </c>
      <c r="B5" s="6"/>
      <c r="C5" s="7" t="s">
        <v>30</v>
      </c>
      <c r="D5" s="7" t="s">
        <v>31</v>
      </c>
    </row>
    <row r="6" spans="1:4" ht="38.1" customHeight="1">
      <c r="A6" t="s">
        <v>32</v>
      </c>
      <c r="B6" s="6"/>
      <c r="C6" s="7" t="s">
        <v>33</v>
      </c>
      <c r="D6" s="7" t="s">
        <v>34</v>
      </c>
    </row>
    <row r="7" spans="1:4" ht="38.1" customHeight="1">
      <c r="A7" t="s">
        <v>35</v>
      </c>
      <c r="B7" s="6"/>
      <c r="C7" s="7" t="s">
        <v>36</v>
      </c>
      <c r="D7" s="7" t="s">
        <v>37</v>
      </c>
    </row>
    <row r="8" spans="1:4" ht="38.1" customHeight="1">
      <c r="A8" t="s">
        <v>38</v>
      </c>
      <c r="B8" s="6"/>
      <c r="C8" s="7" t="s">
        <v>39</v>
      </c>
      <c r="D8" s="7" t="s">
        <v>40</v>
      </c>
    </row>
    <row r="9" spans="1:4" ht="38.1" customHeight="1">
      <c r="A9" t="s">
        <v>41</v>
      </c>
      <c r="B9" s="6"/>
      <c r="C9" s="7" t="s">
        <v>42</v>
      </c>
      <c r="D9" s="7" t="s">
        <v>43</v>
      </c>
    </row>
    <row r="10" spans="1:4" ht="38.1" customHeight="1">
      <c r="A10" t="s">
        <v>44</v>
      </c>
      <c r="B10" s="6"/>
      <c r="C10" s="7" t="s">
        <v>45</v>
      </c>
      <c r="D10" s="7" t="s">
        <v>46</v>
      </c>
    </row>
    <row r="11" spans="1:4" ht="38.1" customHeight="1">
      <c r="A11" t="s">
        <v>47</v>
      </c>
      <c r="B11" s="6"/>
      <c r="C11" s="7" t="s">
        <v>48</v>
      </c>
      <c r="D11" s="7" t="s">
        <v>49</v>
      </c>
    </row>
    <row r="12" spans="1:4" ht="38.1" customHeight="1">
      <c r="A12" t="s">
        <v>50</v>
      </c>
      <c r="B12" s="6"/>
      <c r="C12" s="7" t="s">
        <v>51</v>
      </c>
      <c r="D12" s="7" t="s">
        <v>52</v>
      </c>
    </row>
    <row r="13" spans="1:4" ht="38.1" customHeight="1">
      <c r="A13" t="s">
        <v>53</v>
      </c>
      <c r="B13" s="6"/>
      <c r="C13" s="7"/>
      <c r="D13" s="7" t="s">
        <v>54</v>
      </c>
    </row>
    <row r="14" spans="1:4" ht="38.1" customHeight="1">
      <c r="A14" t="s">
        <v>55</v>
      </c>
      <c r="B14" s="6"/>
      <c r="C14" s="7" t="s">
        <v>56</v>
      </c>
      <c r="D14" s="7" t="s">
        <v>57</v>
      </c>
    </row>
    <row r="15" spans="1:4" ht="38.1" customHeight="1">
      <c r="A15" t="s">
        <v>58</v>
      </c>
      <c r="B15" s="6"/>
      <c r="C15" s="7" t="s">
        <v>59</v>
      </c>
      <c r="D15" s="7" t="s">
        <v>60</v>
      </c>
    </row>
    <row r="16" spans="1:4" ht="38.1" customHeight="1">
      <c r="A16" t="s">
        <v>61</v>
      </c>
      <c r="B16" s="6"/>
      <c r="C16" s="7" t="s">
        <v>62</v>
      </c>
      <c r="D16" s="7" t="s">
        <v>63</v>
      </c>
    </row>
    <row r="17" spans="1:4" ht="38.1" customHeight="1">
      <c r="A17" t="s">
        <v>64</v>
      </c>
      <c r="B17" s="6"/>
      <c r="C17" s="7" t="s">
        <v>65</v>
      </c>
      <c r="D17" s="7" t="s">
        <v>66</v>
      </c>
    </row>
    <row r="18" spans="1:4" ht="38.1" customHeight="1">
      <c r="A18" t="s">
        <v>67</v>
      </c>
      <c r="B18" s="6"/>
      <c r="C18" s="7" t="s">
        <v>68</v>
      </c>
      <c r="D18" s="7" t="s">
        <v>69</v>
      </c>
    </row>
    <row r="19" spans="1:4" ht="38.1" customHeight="1">
      <c r="A19" t="s">
        <v>70</v>
      </c>
      <c r="B19" s="6"/>
      <c r="C19" s="7" t="s">
        <v>71</v>
      </c>
      <c r="D19" s="7" t="s">
        <v>72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showGridLines="0" workbookViewId="0">
      <pane ySplit="3" topLeftCell="A5" activePane="bottomLeft" state="frozen"/>
      <selection pane="bottomLeft" activeCell="C12" sqref="C12"/>
    </sheetView>
  </sheetViews>
  <sheetFormatPr defaultRowHeight="15"/>
  <cols>
    <col min="1" max="1" width="28" customWidth="1"/>
    <col min="2" max="2" width="12" customWidth="1"/>
    <col min="3" max="4" width="55" customWidth="1"/>
  </cols>
  <sheetData>
    <row r="1" spans="1:4" ht="27.95" customHeight="1">
      <c r="A1" s="18" t="s">
        <v>73</v>
      </c>
      <c r="B1" s="15"/>
      <c r="C1" s="15"/>
      <c r="D1" s="15"/>
    </row>
    <row r="2" spans="1:4" ht="32.1" customHeight="1">
      <c r="A2" s="17" t="s">
        <v>74</v>
      </c>
      <c r="B2" s="15"/>
      <c r="C2" s="15"/>
      <c r="D2" s="15"/>
    </row>
    <row r="4" spans="1:4" ht="30" customHeight="1">
      <c r="A4" s="2" t="s">
        <v>75</v>
      </c>
      <c r="B4" s="2" t="s">
        <v>76</v>
      </c>
      <c r="C4" s="2" t="s">
        <v>77</v>
      </c>
      <c r="D4" s="2" t="s">
        <v>78</v>
      </c>
    </row>
    <row r="5" spans="1:4" ht="44.1" customHeight="1">
      <c r="A5" t="s">
        <v>79</v>
      </c>
      <c r="B5" s="19">
        <v>25</v>
      </c>
      <c r="C5" t="s">
        <v>80</v>
      </c>
      <c r="D5" t="s">
        <v>81</v>
      </c>
    </row>
    <row r="6" spans="1:4" ht="44.1" customHeight="1">
      <c r="A6" t="s">
        <v>82</v>
      </c>
      <c r="B6" s="19">
        <v>20</v>
      </c>
      <c r="C6" t="s">
        <v>83</v>
      </c>
      <c r="D6" t="s">
        <v>84</v>
      </c>
    </row>
    <row r="7" spans="1:4" ht="44.1" customHeight="1">
      <c r="A7" t="s">
        <v>85</v>
      </c>
      <c r="B7" s="19">
        <v>15</v>
      </c>
      <c r="C7" t="s">
        <v>86</v>
      </c>
      <c r="D7" t="s">
        <v>87</v>
      </c>
    </row>
    <row r="8" spans="1:4" ht="44.1" customHeight="1">
      <c r="A8" t="s">
        <v>88</v>
      </c>
      <c r="B8" s="19">
        <v>10</v>
      </c>
      <c r="C8" t="s">
        <v>89</v>
      </c>
      <c r="D8" t="s">
        <v>90</v>
      </c>
    </row>
    <row r="9" spans="1:4" ht="44.1" customHeight="1">
      <c r="A9" t="s">
        <v>91</v>
      </c>
      <c r="B9" s="19">
        <v>10</v>
      </c>
      <c r="C9" t="s">
        <v>92</v>
      </c>
      <c r="D9" t="s">
        <v>93</v>
      </c>
    </row>
    <row r="10" spans="1:4" ht="44.1" customHeight="1">
      <c r="A10" t="s">
        <v>94</v>
      </c>
      <c r="B10" s="19">
        <v>5</v>
      </c>
      <c r="C10" t="s">
        <v>95</v>
      </c>
      <c r="D10" t="s">
        <v>96</v>
      </c>
    </row>
    <row r="11" spans="1:4" ht="44.1" customHeight="1">
      <c r="A11" t="s">
        <v>97</v>
      </c>
      <c r="B11" s="19">
        <v>15</v>
      </c>
      <c r="C11" t="s">
        <v>98</v>
      </c>
      <c r="D11" t="s">
        <v>99</v>
      </c>
    </row>
    <row r="13" spans="1:4">
      <c r="A13" s="13" t="s">
        <v>100</v>
      </c>
      <c r="B13" s="8">
        <f>SUM(B5:B11)</f>
        <v>100</v>
      </c>
      <c r="C13" s="9" t="s">
        <v>101</v>
      </c>
    </row>
  </sheetData>
  <mergeCells count="2">
    <mergeCell ref="A1:D1"/>
    <mergeCell ref="A2:D2"/>
  </mergeCells>
  <conditionalFormatting sqref="B13">
    <cfRule type="cellIs" dxfId="2" priority="1" operator="notEqual">
      <formula>100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0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2" customWidth="1"/>
    <col min="2" max="2" width="16" customWidth="1"/>
    <col min="3" max="3" width="32" customWidth="1"/>
    <col min="4" max="4" width="24" customWidth="1"/>
    <col min="5" max="5" width="20" customWidth="1"/>
    <col min="6" max="6" width="16" customWidth="1"/>
    <col min="7" max="7" width="20" customWidth="1"/>
    <col min="8" max="8" width="38" customWidth="1"/>
    <col min="9" max="9" width="16" customWidth="1"/>
    <col min="10" max="16" width="11" customWidth="1"/>
    <col min="17" max="17" width="14" customWidth="1"/>
    <col min="18" max="18" width="12" customWidth="1"/>
    <col min="19" max="19" width="38" customWidth="1"/>
    <col min="20" max="20" width="32" customWidth="1"/>
    <col min="21" max="22" width="30" customWidth="1"/>
    <col min="23" max="23" width="14" customWidth="1"/>
    <col min="24" max="24" width="38" customWidth="1"/>
  </cols>
  <sheetData>
    <row r="1" spans="1:24" ht="27.95" customHeight="1">
      <c r="A1" s="18" t="s">
        <v>102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32.1" customHeight="1">
      <c r="A2" s="17" t="s">
        <v>103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4" spans="1:24" ht="30" customHeight="1">
      <c r="A4" s="2" t="s">
        <v>104</v>
      </c>
      <c r="B4" s="2" t="s">
        <v>105</v>
      </c>
      <c r="C4" s="2" t="s">
        <v>106</v>
      </c>
      <c r="D4" s="2" t="s">
        <v>107</v>
      </c>
      <c r="E4" s="2" t="s">
        <v>108</v>
      </c>
      <c r="F4" s="2" t="s">
        <v>109</v>
      </c>
      <c r="G4" s="2" t="s">
        <v>110</v>
      </c>
      <c r="H4" s="2" t="s">
        <v>111</v>
      </c>
      <c r="I4" s="2" t="s">
        <v>112</v>
      </c>
      <c r="J4" s="2" t="s">
        <v>113</v>
      </c>
      <c r="K4" s="2" t="s">
        <v>114</v>
      </c>
      <c r="L4" s="2" t="s">
        <v>115</v>
      </c>
      <c r="M4" s="2" t="s">
        <v>116</v>
      </c>
      <c r="N4" s="2" t="s">
        <v>117</v>
      </c>
      <c r="O4" s="2" t="s">
        <v>118</v>
      </c>
      <c r="P4" s="2" t="s">
        <v>119</v>
      </c>
      <c r="Q4" s="2" t="s">
        <v>120</v>
      </c>
      <c r="R4" s="2" t="s">
        <v>121</v>
      </c>
      <c r="S4" s="2" t="s">
        <v>122</v>
      </c>
      <c r="T4" s="2" t="s">
        <v>123</v>
      </c>
      <c r="U4" s="2" t="s">
        <v>124</v>
      </c>
      <c r="V4" s="2" t="s">
        <v>125</v>
      </c>
      <c r="W4" s="2" t="s">
        <v>126</v>
      </c>
      <c r="X4" s="2" t="s">
        <v>127</v>
      </c>
    </row>
    <row r="5" spans="1:24" ht="32.1" customHeight="1">
      <c r="A5" s="1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1" t="str">
        <f>IF(COUNTA(J5:P5)=0,"",ROUND((J5*'Scoring Setup'!$B$5+K5*'Scoring Setup'!$B$6+L5*'Scoring Setup'!$B$7+M5*'Scoring Setup'!$B$8+N5*'Scoring Setup'!$B$9+O5*'Scoring Setup'!$B$10+P5*'Scoring Setup'!$B$11)/100,0))</f>
        <v/>
      </c>
      <c r="R5" s="11" t="str">
        <f>IF(Q5="","",IF(Q5&gt;=80,"HIGH",IF(Q5&gt;=60,"MEDIUM","REVIEW")))</f>
        <v/>
      </c>
      <c r="S5" s="6"/>
      <c r="T5" s="6"/>
      <c r="U5" s="6"/>
      <c r="V5" s="6"/>
      <c r="W5" s="10"/>
      <c r="X5" s="6"/>
    </row>
    <row r="6" spans="1:24" ht="32.1" customHeight="1">
      <c r="A6" s="10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1" t="str">
        <f>IF(COUNTA(J6:P6)=0,"",ROUND((J6*'Scoring Setup'!$B$5+K6*'Scoring Setup'!$B$6+L6*'Scoring Setup'!$B$7+M6*'Scoring Setup'!$B$8+N6*'Scoring Setup'!$B$9+O6*'Scoring Setup'!$B$10+P6*'Scoring Setup'!$B$11)/100,0))</f>
        <v/>
      </c>
      <c r="R6" s="11" t="str">
        <f>IF(Q6="","",IF(Q6&gt;=80,"HIGH",IF(Q6&gt;=60,"MEDIUM","REVIEW")))</f>
        <v/>
      </c>
      <c r="S6" s="6"/>
      <c r="T6" s="6"/>
      <c r="U6" s="6"/>
      <c r="V6" s="6"/>
      <c r="W6" s="10"/>
      <c r="X6" s="6"/>
    </row>
    <row r="7" spans="1:24" ht="32.1" customHeight="1">
      <c r="A7" s="10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11" t="str">
        <f>IF(COUNTA(J7:P7)=0,"",ROUND((J7*'Scoring Setup'!$B$5+K7*'Scoring Setup'!$B$6+L7*'Scoring Setup'!$B$7+M7*'Scoring Setup'!$B$8+N7*'Scoring Setup'!$B$9+O7*'Scoring Setup'!$B$10+P7*'Scoring Setup'!$B$11)/100,0))</f>
        <v/>
      </c>
      <c r="R7" s="11" t="str">
        <f>IF(Q7="","",IF(Q7&gt;=80,"HIGH",IF(Q7&gt;=60,"MEDIUM","REVIEW")))</f>
        <v/>
      </c>
      <c r="S7" s="6"/>
      <c r="T7" s="6"/>
      <c r="U7" s="6"/>
      <c r="V7" s="6"/>
      <c r="W7" s="10"/>
      <c r="X7" s="6"/>
    </row>
    <row r="8" spans="1:24" ht="32.1" customHeight="1">
      <c r="A8" s="10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11" t="str">
        <f>IF(COUNTA(J8:P8)=0,"",ROUND((J8*'Scoring Setup'!$B$5+K8*'Scoring Setup'!$B$6+L8*'Scoring Setup'!$B$7+M8*'Scoring Setup'!$B$8+N8*'Scoring Setup'!$B$9+O8*'Scoring Setup'!$B$10+P8*'Scoring Setup'!$B$11)/100,0))</f>
        <v/>
      </c>
      <c r="R8" s="11" t="str">
        <f>IF(Q8="","",IF(Q8&gt;=80,"HIGH",IF(Q8&gt;=60,"MEDIUM","REVIEW")))</f>
        <v/>
      </c>
      <c r="S8" s="6"/>
      <c r="T8" s="6"/>
      <c r="U8" s="6"/>
      <c r="V8" s="6"/>
      <c r="W8" s="10"/>
      <c r="X8" s="6"/>
    </row>
    <row r="9" spans="1:24" ht="32.1" customHeight="1">
      <c r="A9" s="1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11" t="str">
        <f>IF(COUNTA(J9:P9)=0,"",ROUND((J9*'Scoring Setup'!$B$5+K9*'Scoring Setup'!$B$6+L9*'Scoring Setup'!$B$7+M9*'Scoring Setup'!$B$8+N9*'Scoring Setup'!$B$9+O9*'Scoring Setup'!$B$10+P9*'Scoring Setup'!$B$11)/100,0))</f>
        <v/>
      </c>
      <c r="R9" s="11" t="str">
        <f>IF(Q9="","",IF(Q9&gt;=80,"HIGH",IF(Q9&gt;=60,"MEDIUM","REVIEW")))</f>
        <v/>
      </c>
      <c r="S9" s="6"/>
      <c r="T9" s="6"/>
      <c r="U9" s="6"/>
      <c r="V9" s="6"/>
      <c r="W9" s="10"/>
      <c r="X9" s="6"/>
    </row>
    <row r="10" spans="1:24" ht="32.1" customHeight="1">
      <c r="A10" s="10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11" t="str">
        <f>IF(COUNTA(J10:P10)=0,"",ROUND((J10*'Scoring Setup'!$B$5+K10*'Scoring Setup'!$B$6+L10*'Scoring Setup'!$B$7+M10*'Scoring Setup'!$B$8+N10*'Scoring Setup'!$B$9+O10*'Scoring Setup'!$B$10+P10*'Scoring Setup'!$B$11)/100,0))</f>
        <v/>
      </c>
      <c r="R10" s="11" t="str">
        <f>IF(Q10="","",IF(Q10&gt;=80,"HIGH",IF(Q10&gt;=60,"MEDIUM","REVIEW")))</f>
        <v/>
      </c>
      <c r="S10" s="6"/>
      <c r="T10" s="6"/>
      <c r="U10" s="6"/>
      <c r="V10" s="6"/>
      <c r="W10" s="10"/>
      <c r="X10" s="6"/>
    </row>
    <row r="11" spans="1:24" ht="32.1" customHeight="1">
      <c r="A11" s="10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11" t="str">
        <f>IF(COUNTA(J11:P11)=0,"",ROUND((J11*'Scoring Setup'!$B$5+K11*'Scoring Setup'!$B$6+L11*'Scoring Setup'!$B$7+M11*'Scoring Setup'!$B$8+N11*'Scoring Setup'!$B$9+O11*'Scoring Setup'!$B$10+P11*'Scoring Setup'!$B$11)/100,0))</f>
        <v/>
      </c>
      <c r="R11" s="11" t="str">
        <f>IF(Q11="","",IF(Q11&gt;=80,"HIGH",IF(Q11&gt;=60,"MEDIUM","REVIEW")))</f>
        <v/>
      </c>
      <c r="S11" s="6"/>
      <c r="T11" s="6"/>
      <c r="U11" s="6"/>
      <c r="V11" s="6"/>
      <c r="W11" s="10"/>
      <c r="X11" s="6"/>
    </row>
    <row r="12" spans="1:24" ht="32.1" customHeight="1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11" t="str">
        <f>IF(COUNTA(J12:P12)=0,"",ROUND((J12*'Scoring Setup'!$B$5+K12*'Scoring Setup'!$B$6+L12*'Scoring Setup'!$B$7+M12*'Scoring Setup'!$B$8+N12*'Scoring Setup'!$B$9+O12*'Scoring Setup'!$B$10+P12*'Scoring Setup'!$B$11)/100,0))</f>
        <v/>
      </c>
      <c r="R12" s="11" t="str">
        <f>IF(Q12="","",IF(Q12&gt;=80,"HIGH",IF(Q12&gt;=60,"MEDIUM","REVIEW")))</f>
        <v/>
      </c>
      <c r="S12" s="6"/>
      <c r="T12" s="6"/>
      <c r="U12" s="6"/>
      <c r="V12" s="6"/>
      <c r="W12" s="10"/>
      <c r="X12" s="6"/>
    </row>
    <row r="13" spans="1:24" ht="32.1" customHeight="1">
      <c r="A13" s="10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11" t="str">
        <f>IF(COUNTA(J13:P13)=0,"",ROUND((J13*'Scoring Setup'!$B$5+K13*'Scoring Setup'!$B$6+L13*'Scoring Setup'!$B$7+M13*'Scoring Setup'!$B$8+N13*'Scoring Setup'!$B$9+O13*'Scoring Setup'!$B$10+P13*'Scoring Setup'!$B$11)/100,0))</f>
        <v/>
      </c>
      <c r="R13" s="11" t="str">
        <f>IF(Q13="","",IF(Q13&gt;=80,"HIGH",IF(Q13&gt;=60,"MEDIUM","REVIEW")))</f>
        <v/>
      </c>
      <c r="S13" s="6"/>
      <c r="T13" s="6"/>
      <c r="U13" s="6"/>
      <c r="V13" s="6"/>
      <c r="W13" s="10"/>
      <c r="X13" s="6"/>
    </row>
    <row r="14" spans="1:24" ht="32.1" customHeight="1">
      <c r="A14" s="1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11" t="str">
        <f>IF(COUNTA(J14:P14)=0,"",ROUND((J14*'Scoring Setup'!$B$5+K14*'Scoring Setup'!$B$6+L14*'Scoring Setup'!$B$7+M14*'Scoring Setup'!$B$8+N14*'Scoring Setup'!$B$9+O14*'Scoring Setup'!$B$10+P14*'Scoring Setup'!$B$11)/100,0))</f>
        <v/>
      </c>
      <c r="R14" s="11" t="str">
        <f>IF(Q14="","",IF(Q14&gt;=80,"HIGH",IF(Q14&gt;=60,"MEDIUM","REVIEW")))</f>
        <v/>
      </c>
      <c r="S14" s="6"/>
      <c r="T14" s="6"/>
      <c r="U14" s="6"/>
      <c r="V14" s="6"/>
      <c r="W14" s="10"/>
      <c r="X14" s="6"/>
    </row>
    <row r="15" spans="1:24" ht="32.1" customHeight="1">
      <c r="A15" s="1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11" t="str">
        <f>IF(COUNTA(J15:P15)=0,"",ROUND((J15*'Scoring Setup'!$B$5+K15*'Scoring Setup'!$B$6+L15*'Scoring Setup'!$B$7+M15*'Scoring Setup'!$B$8+N15*'Scoring Setup'!$B$9+O15*'Scoring Setup'!$B$10+P15*'Scoring Setup'!$B$11)/100,0))</f>
        <v/>
      </c>
      <c r="R15" s="11" t="str">
        <f>IF(Q15="","",IF(Q15&gt;=80,"HIGH",IF(Q15&gt;=60,"MEDIUM","REVIEW")))</f>
        <v/>
      </c>
      <c r="S15" s="6"/>
      <c r="T15" s="6"/>
      <c r="U15" s="6"/>
      <c r="V15" s="6"/>
      <c r="W15" s="10"/>
      <c r="X15" s="6"/>
    </row>
    <row r="16" spans="1:24" ht="32.1" customHeight="1">
      <c r="A16" s="1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11" t="str">
        <f>IF(COUNTA(J16:P16)=0,"",ROUND((J16*'Scoring Setup'!$B$5+K16*'Scoring Setup'!$B$6+L16*'Scoring Setup'!$B$7+M16*'Scoring Setup'!$B$8+N16*'Scoring Setup'!$B$9+O16*'Scoring Setup'!$B$10+P16*'Scoring Setup'!$B$11)/100,0))</f>
        <v/>
      </c>
      <c r="R16" s="11" t="str">
        <f>IF(Q16="","",IF(Q16&gt;=80,"HIGH",IF(Q16&gt;=60,"MEDIUM","REVIEW")))</f>
        <v/>
      </c>
      <c r="S16" s="6"/>
      <c r="T16" s="6"/>
      <c r="U16" s="6"/>
      <c r="V16" s="6"/>
      <c r="W16" s="10"/>
      <c r="X16" s="6"/>
    </row>
    <row r="17" spans="1:24" ht="32.1" customHeight="1">
      <c r="A17" s="1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11" t="str">
        <f>IF(COUNTA(J17:P17)=0,"",ROUND((J17*'Scoring Setup'!$B$5+K17*'Scoring Setup'!$B$6+L17*'Scoring Setup'!$B$7+M17*'Scoring Setup'!$B$8+N17*'Scoring Setup'!$B$9+O17*'Scoring Setup'!$B$10+P17*'Scoring Setup'!$B$11)/100,0))</f>
        <v/>
      </c>
      <c r="R17" s="11" t="str">
        <f>IF(Q17="","",IF(Q17&gt;=80,"HIGH",IF(Q17&gt;=60,"MEDIUM","REVIEW")))</f>
        <v/>
      </c>
      <c r="S17" s="6"/>
      <c r="T17" s="6"/>
      <c r="U17" s="6"/>
      <c r="V17" s="6"/>
      <c r="W17" s="10"/>
      <c r="X17" s="6"/>
    </row>
    <row r="18" spans="1:24" ht="32.1" customHeight="1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11" t="str">
        <f>IF(COUNTA(J18:P18)=0,"",ROUND((J18*'Scoring Setup'!$B$5+K18*'Scoring Setup'!$B$6+L18*'Scoring Setup'!$B$7+M18*'Scoring Setup'!$B$8+N18*'Scoring Setup'!$B$9+O18*'Scoring Setup'!$B$10+P18*'Scoring Setup'!$B$11)/100,0))</f>
        <v/>
      </c>
      <c r="R18" s="11" t="str">
        <f>IF(Q18="","",IF(Q18&gt;=80,"HIGH",IF(Q18&gt;=60,"MEDIUM","REVIEW")))</f>
        <v/>
      </c>
      <c r="S18" s="6"/>
      <c r="T18" s="6"/>
      <c r="U18" s="6"/>
      <c r="V18" s="6"/>
      <c r="W18" s="10"/>
      <c r="X18" s="6"/>
    </row>
    <row r="19" spans="1:24" ht="32.1" customHeight="1">
      <c r="A19" s="1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11" t="str">
        <f>IF(COUNTA(J19:P19)=0,"",ROUND((J19*'Scoring Setup'!$B$5+K19*'Scoring Setup'!$B$6+L19*'Scoring Setup'!$B$7+M19*'Scoring Setup'!$B$8+N19*'Scoring Setup'!$B$9+O19*'Scoring Setup'!$B$10+P19*'Scoring Setup'!$B$11)/100,0))</f>
        <v/>
      </c>
      <c r="R19" s="11" t="str">
        <f>IF(Q19="","",IF(Q19&gt;=80,"HIGH",IF(Q19&gt;=60,"MEDIUM","REVIEW")))</f>
        <v/>
      </c>
      <c r="S19" s="6"/>
      <c r="T19" s="6"/>
      <c r="U19" s="6"/>
      <c r="V19" s="6"/>
      <c r="W19" s="10"/>
      <c r="X19" s="6"/>
    </row>
    <row r="20" spans="1:24" ht="32.1" customHeight="1">
      <c r="A20" s="1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11" t="str">
        <f>IF(COUNTA(J20:P20)=0,"",ROUND((J20*'Scoring Setup'!$B$5+K20*'Scoring Setup'!$B$6+L20*'Scoring Setup'!$B$7+M20*'Scoring Setup'!$B$8+N20*'Scoring Setup'!$B$9+O20*'Scoring Setup'!$B$10+P20*'Scoring Setup'!$B$11)/100,0))</f>
        <v/>
      </c>
      <c r="R20" s="11" t="str">
        <f>IF(Q20="","",IF(Q20&gt;=80,"HIGH",IF(Q20&gt;=60,"MEDIUM","REVIEW")))</f>
        <v/>
      </c>
      <c r="S20" s="6"/>
      <c r="T20" s="6"/>
      <c r="U20" s="6"/>
      <c r="V20" s="6"/>
      <c r="W20" s="10"/>
      <c r="X20" s="6"/>
    </row>
    <row r="21" spans="1:24" ht="32.1" customHeight="1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11" t="str">
        <f>IF(COUNTA(J21:P21)=0,"",ROUND((J21*'Scoring Setup'!$B$5+K21*'Scoring Setup'!$B$6+L21*'Scoring Setup'!$B$7+M21*'Scoring Setup'!$B$8+N21*'Scoring Setup'!$B$9+O21*'Scoring Setup'!$B$10+P21*'Scoring Setup'!$B$11)/100,0))</f>
        <v/>
      </c>
      <c r="R21" s="11" t="str">
        <f>IF(Q21="","",IF(Q21&gt;=80,"HIGH",IF(Q21&gt;=60,"MEDIUM","REVIEW")))</f>
        <v/>
      </c>
      <c r="S21" s="6"/>
      <c r="T21" s="6"/>
      <c r="U21" s="6"/>
      <c r="V21" s="6"/>
      <c r="W21" s="10"/>
      <c r="X21" s="6"/>
    </row>
    <row r="22" spans="1:24" ht="32.1" customHeight="1">
      <c r="A22" s="1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11" t="str">
        <f>IF(COUNTA(J22:P22)=0,"",ROUND((J22*'Scoring Setup'!$B$5+K22*'Scoring Setup'!$B$6+L22*'Scoring Setup'!$B$7+M22*'Scoring Setup'!$B$8+N22*'Scoring Setup'!$B$9+O22*'Scoring Setup'!$B$10+P22*'Scoring Setup'!$B$11)/100,0))</f>
        <v/>
      </c>
      <c r="R22" s="11" t="str">
        <f>IF(Q22="","",IF(Q22&gt;=80,"HIGH",IF(Q22&gt;=60,"MEDIUM","REVIEW")))</f>
        <v/>
      </c>
      <c r="S22" s="6"/>
      <c r="T22" s="6"/>
      <c r="U22" s="6"/>
      <c r="V22" s="6"/>
      <c r="W22" s="10"/>
      <c r="X22" s="6"/>
    </row>
    <row r="23" spans="1:24" ht="32.1" customHeight="1">
      <c r="A23" s="1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11" t="str">
        <f>IF(COUNTA(J23:P23)=0,"",ROUND((J23*'Scoring Setup'!$B$5+K23*'Scoring Setup'!$B$6+L23*'Scoring Setup'!$B$7+M23*'Scoring Setup'!$B$8+N23*'Scoring Setup'!$B$9+O23*'Scoring Setup'!$B$10+P23*'Scoring Setup'!$B$11)/100,0))</f>
        <v/>
      </c>
      <c r="R23" s="11" t="str">
        <f>IF(Q23="","",IF(Q23&gt;=80,"HIGH",IF(Q23&gt;=60,"MEDIUM","REVIEW")))</f>
        <v/>
      </c>
      <c r="S23" s="6"/>
      <c r="T23" s="6"/>
      <c r="U23" s="6"/>
      <c r="V23" s="6"/>
      <c r="W23" s="10"/>
      <c r="X23" s="6"/>
    </row>
    <row r="24" spans="1:24" ht="32.1" customHeight="1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11" t="str">
        <f>IF(COUNTA(J24:P24)=0,"",ROUND((J24*'Scoring Setup'!$B$5+K24*'Scoring Setup'!$B$6+L24*'Scoring Setup'!$B$7+M24*'Scoring Setup'!$B$8+N24*'Scoring Setup'!$B$9+O24*'Scoring Setup'!$B$10+P24*'Scoring Setup'!$B$11)/100,0))</f>
        <v/>
      </c>
      <c r="R24" s="11" t="str">
        <f>IF(Q24="","",IF(Q24&gt;=80,"HIGH",IF(Q24&gt;=60,"MEDIUM","REVIEW")))</f>
        <v/>
      </c>
      <c r="S24" s="6"/>
      <c r="T24" s="6"/>
      <c r="U24" s="6"/>
      <c r="V24" s="6"/>
      <c r="W24" s="10"/>
      <c r="X24" s="6"/>
    </row>
    <row r="25" spans="1:24" ht="32.1" customHeight="1">
      <c r="A25" s="1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11" t="str">
        <f>IF(COUNTA(J25:P25)=0,"",ROUND((J25*'Scoring Setup'!$B$5+K25*'Scoring Setup'!$B$6+L25*'Scoring Setup'!$B$7+M25*'Scoring Setup'!$B$8+N25*'Scoring Setup'!$B$9+O25*'Scoring Setup'!$B$10+P25*'Scoring Setup'!$B$11)/100,0))</f>
        <v/>
      </c>
      <c r="R25" s="11" t="str">
        <f>IF(Q25="","",IF(Q25&gt;=80,"HIGH",IF(Q25&gt;=60,"MEDIUM","REVIEW")))</f>
        <v/>
      </c>
      <c r="S25" s="6"/>
      <c r="T25" s="6"/>
      <c r="U25" s="6"/>
      <c r="V25" s="6"/>
      <c r="W25" s="10"/>
      <c r="X25" s="6"/>
    </row>
    <row r="26" spans="1:24" ht="32.1" customHeight="1">
      <c r="A26" s="1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1" t="str">
        <f>IF(COUNTA(J26:P26)=0,"",ROUND((J26*'Scoring Setup'!$B$5+K26*'Scoring Setup'!$B$6+L26*'Scoring Setup'!$B$7+M26*'Scoring Setup'!$B$8+N26*'Scoring Setup'!$B$9+O26*'Scoring Setup'!$B$10+P26*'Scoring Setup'!$B$11)/100,0))</f>
        <v/>
      </c>
      <c r="R26" s="11" t="str">
        <f>IF(Q26="","",IF(Q26&gt;=80,"HIGH",IF(Q26&gt;=60,"MEDIUM","REVIEW")))</f>
        <v/>
      </c>
      <c r="S26" s="6"/>
      <c r="T26" s="6"/>
      <c r="U26" s="6"/>
      <c r="V26" s="6"/>
      <c r="W26" s="10"/>
      <c r="X26" s="6"/>
    </row>
    <row r="27" spans="1:24" ht="32.1" customHeight="1">
      <c r="A27" s="1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11" t="str">
        <f>IF(COUNTA(J27:P27)=0,"",ROUND((J27*'Scoring Setup'!$B$5+K27*'Scoring Setup'!$B$6+L27*'Scoring Setup'!$B$7+M27*'Scoring Setup'!$B$8+N27*'Scoring Setup'!$B$9+O27*'Scoring Setup'!$B$10+P27*'Scoring Setup'!$B$11)/100,0))</f>
        <v/>
      </c>
      <c r="R27" s="11" t="str">
        <f>IF(Q27="","",IF(Q27&gt;=80,"HIGH",IF(Q27&gt;=60,"MEDIUM","REVIEW")))</f>
        <v/>
      </c>
      <c r="S27" s="6"/>
      <c r="T27" s="6"/>
      <c r="U27" s="6"/>
      <c r="V27" s="6"/>
      <c r="W27" s="10"/>
      <c r="X27" s="6"/>
    </row>
    <row r="28" spans="1:24" ht="32.1" customHeight="1">
      <c r="A28" s="1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1" t="str">
        <f>IF(COUNTA(J28:P28)=0,"",ROUND((J28*'Scoring Setup'!$B$5+K28*'Scoring Setup'!$B$6+L28*'Scoring Setup'!$B$7+M28*'Scoring Setup'!$B$8+N28*'Scoring Setup'!$B$9+O28*'Scoring Setup'!$B$10+P28*'Scoring Setup'!$B$11)/100,0))</f>
        <v/>
      </c>
      <c r="R28" s="11" t="str">
        <f>IF(Q28="","",IF(Q28&gt;=80,"HIGH",IF(Q28&gt;=60,"MEDIUM","REVIEW")))</f>
        <v/>
      </c>
      <c r="S28" s="6"/>
      <c r="T28" s="6"/>
      <c r="U28" s="6"/>
      <c r="V28" s="6"/>
      <c r="W28" s="10"/>
      <c r="X28" s="6"/>
    </row>
    <row r="29" spans="1:24" ht="32.1" customHeight="1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11" t="str">
        <f>IF(COUNTA(J29:P29)=0,"",ROUND((J29*'Scoring Setup'!$B$5+K29*'Scoring Setup'!$B$6+L29*'Scoring Setup'!$B$7+M29*'Scoring Setup'!$B$8+N29*'Scoring Setup'!$B$9+O29*'Scoring Setup'!$B$10+P29*'Scoring Setup'!$B$11)/100,0))</f>
        <v/>
      </c>
      <c r="R29" s="11" t="str">
        <f>IF(Q29="","",IF(Q29&gt;=80,"HIGH",IF(Q29&gt;=60,"MEDIUM","REVIEW")))</f>
        <v/>
      </c>
      <c r="S29" s="6"/>
      <c r="T29" s="6"/>
      <c r="U29" s="6"/>
      <c r="V29" s="6"/>
      <c r="W29" s="10"/>
      <c r="X29" s="6"/>
    </row>
    <row r="30" spans="1:24" ht="32.1" customHeight="1">
      <c r="A30" s="1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1" t="str">
        <f>IF(COUNTA(J30:P30)=0,"",ROUND((J30*'Scoring Setup'!$B$5+K30*'Scoring Setup'!$B$6+L30*'Scoring Setup'!$B$7+M30*'Scoring Setup'!$B$8+N30*'Scoring Setup'!$B$9+O30*'Scoring Setup'!$B$10+P30*'Scoring Setup'!$B$11)/100,0))</f>
        <v/>
      </c>
      <c r="R30" s="11" t="str">
        <f>IF(Q30="","",IF(Q30&gt;=80,"HIGH",IF(Q30&gt;=60,"MEDIUM","REVIEW")))</f>
        <v/>
      </c>
      <c r="S30" s="6"/>
      <c r="T30" s="6"/>
      <c r="U30" s="6"/>
      <c r="V30" s="6"/>
      <c r="W30" s="10"/>
      <c r="X30" s="6"/>
    </row>
    <row r="31" spans="1:24" ht="32.1" customHeight="1">
      <c r="A31" s="1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11" t="str">
        <f>IF(COUNTA(J31:P31)=0,"",ROUND((J31*'Scoring Setup'!$B$5+K31*'Scoring Setup'!$B$6+L31*'Scoring Setup'!$B$7+M31*'Scoring Setup'!$B$8+N31*'Scoring Setup'!$B$9+O31*'Scoring Setup'!$B$10+P31*'Scoring Setup'!$B$11)/100,0))</f>
        <v/>
      </c>
      <c r="R31" s="11" t="str">
        <f>IF(Q31="","",IF(Q31&gt;=80,"HIGH",IF(Q31&gt;=60,"MEDIUM","REVIEW")))</f>
        <v/>
      </c>
      <c r="S31" s="6"/>
      <c r="T31" s="6"/>
      <c r="U31" s="6"/>
      <c r="V31" s="6"/>
      <c r="W31" s="10"/>
      <c r="X31" s="6"/>
    </row>
    <row r="32" spans="1:24" ht="32.1" customHeight="1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1" t="str">
        <f>IF(COUNTA(J32:P32)=0,"",ROUND((J32*'Scoring Setup'!$B$5+K32*'Scoring Setup'!$B$6+L32*'Scoring Setup'!$B$7+M32*'Scoring Setup'!$B$8+N32*'Scoring Setup'!$B$9+O32*'Scoring Setup'!$B$10+P32*'Scoring Setup'!$B$11)/100,0))</f>
        <v/>
      </c>
      <c r="R32" s="11" t="str">
        <f>IF(Q32="","",IF(Q32&gt;=80,"HIGH",IF(Q32&gt;=60,"MEDIUM","REVIEW")))</f>
        <v/>
      </c>
      <c r="S32" s="6"/>
      <c r="T32" s="6"/>
      <c r="U32" s="6"/>
      <c r="V32" s="6"/>
      <c r="W32" s="10"/>
      <c r="X32" s="6"/>
    </row>
    <row r="33" spans="1:24" ht="32.1" customHeight="1">
      <c r="A33" s="1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11" t="str">
        <f>IF(COUNTA(J33:P33)=0,"",ROUND((J33*'Scoring Setup'!$B$5+K33*'Scoring Setup'!$B$6+L33*'Scoring Setup'!$B$7+M33*'Scoring Setup'!$B$8+N33*'Scoring Setup'!$B$9+O33*'Scoring Setup'!$B$10+P33*'Scoring Setup'!$B$11)/100,0))</f>
        <v/>
      </c>
      <c r="R33" s="11" t="str">
        <f>IF(Q33="","",IF(Q33&gt;=80,"HIGH",IF(Q33&gt;=60,"MEDIUM","REVIEW")))</f>
        <v/>
      </c>
      <c r="S33" s="6"/>
      <c r="T33" s="6"/>
      <c r="U33" s="6"/>
      <c r="V33" s="6"/>
      <c r="W33" s="10"/>
      <c r="X33" s="6"/>
    </row>
    <row r="34" spans="1:24" ht="32.1" customHeight="1">
      <c r="A34" s="1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11" t="str">
        <f>IF(COUNTA(J34:P34)=0,"",ROUND((J34*'Scoring Setup'!$B$5+K34*'Scoring Setup'!$B$6+L34*'Scoring Setup'!$B$7+M34*'Scoring Setup'!$B$8+N34*'Scoring Setup'!$B$9+O34*'Scoring Setup'!$B$10+P34*'Scoring Setup'!$B$11)/100,0))</f>
        <v/>
      </c>
      <c r="R34" s="11" t="str">
        <f>IF(Q34="","",IF(Q34&gt;=80,"HIGH",IF(Q34&gt;=60,"MEDIUM","REVIEW")))</f>
        <v/>
      </c>
      <c r="S34" s="6"/>
      <c r="T34" s="6"/>
      <c r="U34" s="6"/>
      <c r="V34" s="6"/>
      <c r="W34" s="10"/>
      <c r="X34" s="6"/>
    </row>
    <row r="35" spans="1:24" ht="32.1" customHeight="1">
      <c r="A35" s="1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11" t="str">
        <f>IF(COUNTA(J35:P35)=0,"",ROUND((J35*'Scoring Setup'!$B$5+K35*'Scoring Setup'!$B$6+L35*'Scoring Setup'!$B$7+M35*'Scoring Setup'!$B$8+N35*'Scoring Setup'!$B$9+O35*'Scoring Setup'!$B$10+P35*'Scoring Setup'!$B$11)/100,0))</f>
        <v/>
      </c>
      <c r="R35" s="11" t="str">
        <f>IF(Q35="","",IF(Q35&gt;=80,"HIGH",IF(Q35&gt;=60,"MEDIUM","REVIEW")))</f>
        <v/>
      </c>
      <c r="S35" s="6"/>
      <c r="T35" s="6"/>
      <c r="U35" s="6"/>
      <c r="V35" s="6"/>
      <c r="W35" s="10"/>
      <c r="X35" s="6"/>
    </row>
    <row r="36" spans="1:24" ht="32.1" customHeight="1">
      <c r="A36" s="1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11" t="str">
        <f>IF(COUNTA(J36:P36)=0,"",ROUND((J36*'Scoring Setup'!$B$5+K36*'Scoring Setup'!$B$6+L36*'Scoring Setup'!$B$7+M36*'Scoring Setup'!$B$8+N36*'Scoring Setup'!$B$9+O36*'Scoring Setup'!$B$10+P36*'Scoring Setup'!$B$11)/100,0))</f>
        <v/>
      </c>
      <c r="R36" s="11" t="str">
        <f>IF(Q36="","",IF(Q36&gt;=80,"HIGH",IF(Q36&gt;=60,"MEDIUM","REVIEW")))</f>
        <v/>
      </c>
      <c r="S36" s="6"/>
      <c r="T36" s="6"/>
      <c r="U36" s="6"/>
      <c r="V36" s="6"/>
      <c r="W36" s="10"/>
      <c r="X36" s="6"/>
    </row>
    <row r="37" spans="1:24" ht="32.1" customHeight="1">
      <c r="A37" s="1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11" t="str">
        <f>IF(COUNTA(J37:P37)=0,"",ROUND((J37*'Scoring Setup'!$B$5+K37*'Scoring Setup'!$B$6+L37*'Scoring Setup'!$B$7+M37*'Scoring Setup'!$B$8+N37*'Scoring Setup'!$B$9+O37*'Scoring Setup'!$B$10+P37*'Scoring Setup'!$B$11)/100,0))</f>
        <v/>
      </c>
      <c r="R37" s="11" t="str">
        <f>IF(Q37="","",IF(Q37&gt;=80,"HIGH",IF(Q37&gt;=60,"MEDIUM","REVIEW")))</f>
        <v/>
      </c>
      <c r="S37" s="6"/>
      <c r="T37" s="6"/>
      <c r="U37" s="6"/>
      <c r="V37" s="6"/>
      <c r="W37" s="10"/>
      <c r="X37" s="6"/>
    </row>
    <row r="38" spans="1:24" ht="32.1" customHeight="1">
      <c r="A38" s="1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11" t="str">
        <f>IF(COUNTA(J38:P38)=0,"",ROUND((J38*'Scoring Setup'!$B$5+K38*'Scoring Setup'!$B$6+L38*'Scoring Setup'!$B$7+M38*'Scoring Setup'!$B$8+N38*'Scoring Setup'!$B$9+O38*'Scoring Setup'!$B$10+P38*'Scoring Setup'!$B$11)/100,0))</f>
        <v/>
      </c>
      <c r="R38" s="11" t="str">
        <f>IF(Q38="","",IF(Q38&gt;=80,"HIGH",IF(Q38&gt;=60,"MEDIUM","REVIEW")))</f>
        <v/>
      </c>
      <c r="S38" s="6"/>
      <c r="T38" s="6"/>
      <c r="U38" s="6"/>
      <c r="V38" s="6"/>
      <c r="W38" s="10"/>
      <c r="X38" s="6"/>
    </row>
    <row r="39" spans="1:24" ht="32.1" customHeight="1">
      <c r="A39" s="1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11" t="str">
        <f>IF(COUNTA(J39:P39)=0,"",ROUND((J39*'Scoring Setup'!$B$5+K39*'Scoring Setup'!$B$6+L39*'Scoring Setup'!$B$7+M39*'Scoring Setup'!$B$8+N39*'Scoring Setup'!$B$9+O39*'Scoring Setup'!$B$10+P39*'Scoring Setup'!$B$11)/100,0))</f>
        <v/>
      </c>
      <c r="R39" s="11" t="str">
        <f>IF(Q39="","",IF(Q39&gt;=80,"HIGH",IF(Q39&gt;=60,"MEDIUM","REVIEW")))</f>
        <v/>
      </c>
      <c r="S39" s="6"/>
      <c r="T39" s="6"/>
      <c r="U39" s="6"/>
      <c r="V39" s="6"/>
      <c r="W39" s="10"/>
      <c r="X39" s="6"/>
    </row>
    <row r="40" spans="1:24" ht="32.1" customHeight="1">
      <c r="A40" s="1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11" t="str">
        <f>IF(COUNTA(J40:P40)=0,"",ROUND((J40*'Scoring Setup'!$B$5+K40*'Scoring Setup'!$B$6+L40*'Scoring Setup'!$B$7+M40*'Scoring Setup'!$B$8+N40*'Scoring Setup'!$B$9+O40*'Scoring Setup'!$B$10+P40*'Scoring Setup'!$B$11)/100,0))</f>
        <v/>
      </c>
      <c r="R40" s="11" t="str">
        <f>IF(Q40="","",IF(Q40&gt;=80,"HIGH",IF(Q40&gt;=60,"MEDIUM","REVIEW")))</f>
        <v/>
      </c>
      <c r="S40" s="6"/>
      <c r="T40" s="6"/>
      <c r="U40" s="6"/>
      <c r="V40" s="6"/>
      <c r="W40" s="10"/>
      <c r="X40" s="6"/>
    </row>
    <row r="41" spans="1:24" ht="32.1" customHeight="1">
      <c r="A41" s="1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11" t="str">
        <f>IF(COUNTA(J41:P41)=0,"",ROUND((J41*'Scoring Setup'!$B$5+K41*'Scoring Setup'!$B$6+L41*'Scoring Setup'!$B$7+M41*'Scoring Setup'!$B$8+N41*'Scoring Setup'!$B$9+O41*'Scoring Setup'!$B$10+P41*'Scoring Setup'!$B$11)/100,0))</f>
        <v/>
      </c>
      <c r="R41" s="11" t="str">
        <f>IF(Q41="","",IF(Q41&gt;=80,"HIGH",IF(Q41&gt;=60,"MEDIUM","REVIEW")))</f>
        <v/>
      </c>
      <c r="S41" s="6"/>
      <c r="T41" s="6"/>
      <c r="U41" s="6"/>
      <c r="V41" s="6"/>
      <c r="W41" s="10"/>
      <c r="X41" s="6"/>
    </row>
    <row r="42" spans="1:24" ht="32.1" customHeight="1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11" t="str">
        <f>IF(COUNTA(J42:P42)=0,"",ROUND((J42*'Scoring Setup'!$B$5+K42*'Scoring Setup'!$B$6+L42*'Scoring Setup'!$B$7+M42*'Scoring Setup'!$B$8+N42*'Scoring Setup'!$B$9+O42*'Scoring Setup'!$B$10+P42*'Scoring Setup'!$B$11)/100,0))</f>
        <v/>
      </c>
      <c r="R42" s="11" t="str">
        <f>IF(Q42="","",IF(Q42&gt;=80,"HIGH",IF(Q42&gt;=60,"MEDIUM","REVIEW")))</f>
        <v/>
      </c>
      <c r="S42" s="6"/>
      <c r="T42" s="6"/>
      <c r="U42" s="6"/>
      <c r="V42" s="6"/>
      <c r="W42" s="10"/>
      <c r="X42" s="6"/>
    </row>
    <row r="43" spans="1:24" ht="32.1" customHeight="1">
      <c r="A43" s="1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11" t="str">
        <f>IF(COUNTA(J43:P43)=0,"",ROUND((J43*'Scoring Setup'!$B$5+K43*'Scoring Setup'!$B$6+L43*'Scoring Setup'!$B$7+M43*'Scoring Setup'!$B$8+N43*'Scoring Setup'!$B$9+O43*'Scoring Setup'!$B$10+P43*'Scoring Setup'!$B$11)/100,0))</f>
        <v/>
      </c>
      <c r="R43" s="11" t="str">
        <f>IF(Q43="","",IF(Q43&gt;=80,"HIGH",IF(Q43&gt;=60,"MEDIUM","REVIEW")))</f>
        <v/>
      </c>
      <c r="S43" s="6"/>
      <c r="T43" s="6"/>
      <c r="U43" s="6"/>
      <c r="V43" s="6"/>
      <c r="W43" s="10"/>
      <c r="X43" s="6"/>
    </row>
    <row r="44" spans="1:24" ht="32.1" customHeight="1">
      <c r="A44" s="1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11" t="str">
        <f>IF(COUNTA(J44:P44)=0,"",ROUND((J44*'Scoring Setup'!$B$5+K44*'Scoring Setup'!$B$6+L44*'Scoring Setup'!$B$7+M44*'Scoring Setup'!$B$8+N44*'Scoring Setup'!$B$9+O44*'Scoring Setup'!$B$10+P44*'Scoring Setup'!$B$11)/100,0))</f>
        <v/>
      </c>
      <c r="R44" s="11" t="str">
        <f>IF(Q44="","",IF(Q44&gt;=80,"HIGH",IF(Q44&gt;=60,"MEDIUM","REVIEW")))</f>
        <v/>
      </c>
      <c r="S44" s="6"/>
      <c r="T44" s="6"/>
      <c r="U44" s="6"/>
      <c r="V44" s="6"/>
      <c r="W44" s="10"/>
      <c r="X44" s="6"/>
    </row>
    <row r="45" spans="1:24" ht="32.1" customHeight="1">
      <c r="A45" s="1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11" t="str">
        <f>IF(COUNTA(J45:P45)=0,"",ROUND((J45*'Scoring Setup'!$B$5+K45*'Scoring Setup'!$B$6+L45*'Scoring Setup'!$B$7+M45*'Scoring Setup'!$B$8+N45*'Scoring Setup'!$B$9+O45*'Scoring Setup'!$B$10+P45*'Scoring Setup'!$B$11)/100,0))</f>
        <v/>
      </c>
      <c r="R45" s="11" t="str">
        <f>IF(Q45="","",IF(Q45&gt;=80,"HIGH",IF(Q45&gt;=60,"MEDIUM","REVIEW")))</f>
        <v/>
      </c>
      <c r="S45" s="6"/>
      <c r="T45" s="6"/>
      <c r="U45" s="6"/>
      <c r="V45" s="6"/>
      <c r="W45" s="10"/>
      <c r="X45" s="6"/>
    </row>
    <row r="46" spans="1:24" ht="32.1" customHeight="1">
      <c r="A46" s="1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11" t="str">
        <f>IF(COUNTA(J46:P46)=0,"",ROUND((J46*'Scoring Setup'!$B$5+K46*'Scoring Setup'!$B$6+L46*'Scoring Setup'!$B$7+M46*'Scoring Setup'!$B$8+N46*'Scoring Setup'!$B$9+O46*'Scoring Setup'!$B$10+P46*'Scoring Setup'!$B$11)/100,0))</f>
        <v/>
      </c>
      <c r="R46" s="11" t="str">
        <f>IF(Q46="","",IF(Q46&gt;=80,"HIGH",IF(Q46&gt;=60,"MEDIUM","REVIEW")))</f>
        <v/>
      </c>
      <c r="S46" s="6"/>
      <c r="T46" s="6"/>
      <c r="U46" s="6"/>
      <c r="V46" s="6"/>
      <c r="W46" s="10"/>
      <c r="X46" s="6"/>
    </row>
    <row r="47" spans="1:24" ht="32.1" customHeight="1">
      <c r="A47" s="1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11" t="str">
        <f>IF(COUNTA(J47:P47)=0,"",ROUND((J47*'Scoring Setup'!$B$5+K47*'Scoring Setup'!$B$6+L47*'Scoring Setup'!$B$7+M47*'Scoring Setup'!$B$8+N47*'Scoring Setup'!$B$9+O47*'Scoring Setup'!$B$10+P47*'Scoring Setup'!$B$11)/100,0))</f>
        <v/>
      </c>
      <c r="R47" s="11" t="str">
        <f>IF(Q47="","",IF(Q47&gt;=80,"HIGH",IF(Q47&gt;=60,"MEDIUM","REVIEW")))</f>
        <v/>
      </c>
      <c r="S47" s="6"/>
      <c r="T47" s="6"/>
      <c r="U47" s="6"/>
      <c r="V47" s="6"/>
      <c r="W47" s="10"/>
      <c r="X47" s="6"/>
    </row>
    <row r="48" spans="1:24" ht="32.1" customHeight="1">
      <c r="A48" s="1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11" t="str">
        <f>IF(COUNTA(J48:P48)=0,"",ROUND((J48*'Scoring Setup'!$B$5+K48*'Scoring Setup'!$B$6+L48*'Scoring Setup'!$B$7+M48*'Scoring Setup'!$B$8+N48*'Scoring Setup'!$B$9+O48*'Scoring Setup'!$B$10+P48*'Scoring Setup'!$B$11)/100,0))</f>
        <v/>
      </c>
      <c r="R48" s="11" t="str">
        <f>IF(Q48="","",IF(Q48&gt;=80,"HIGH",IF(Q48&gt;=60,"MEDIUM","REVIEW")))</f>
        <v/>
      </c>
      <c r="S48" s="6"/>
      <c r="T48" s="6"/>
      <c r="U48" s="6"/>
      <c r="V48" s="6"/>
      <c r="W48" s="10"/>
      <c r="X48" s="6"/>
    </row>
    <row r="49" spans="1:24" ht="32.1" customHeight="1">
      <c r="A49" s="1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11" t="str">
        <f>IF(COUNTA(J49:P49)=0,"",ROUND((J49*'Scoring Setup'!$B$5+K49*'Scoring Setup'!$B$6+L49*'Scoring Setup'!$B$7+M49*'Scoring Setup'!$B$8+N49*'Scoring Setup'!$B$9+O49*'Scoring Setup'!$B$10+P49*'Scoring Setup'!$B$11)/100,0))</f>
        <v/>
      </c>
      <c r="R49" s="11" t="str">
        <f>IF(Q49="","",IF(Q49&gt;=80,"HIGH",IF(Q49&gt;=60,"MEDIUM","REVIEW")))</f>
        <v/>
      </c>
      <c r="S49" s="6"/>
      <c r="T49" s="6"/>
      <c r="U49" s="6"/>
      <c r="V49" s="6"/>
      <c r="W49" s="10"/>
      <c r="X49" s="6"/>
    </row>
    <row r="50" spans="1:24" ht="32.1" customHeight="1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11" t="str">
        <f>IF(COUNTA(J50:P50)=0,"",ROUND((J50*'Scoring Setup'!$B$5+K50*'Scoring Setup'!$B$6+L50*'Scoring Setup'!$B$7+M50*'Scoring Setup'!$B$8+N50*'Scoring Setup'!$B$9+O50*'Scoring Setup'!$B$10+P50*'Scoring Setup'!$B$11)/100,0))</f>
        <v/>
      </c>
      <c r="R50" s="11" t="str">
        <f>IF(Q50="","",IF(Q50&gt;=80,"HIGH",IF(Q50&gt;=60,"MEDIUM","REVIEW")))</f>
        <v/>
      </c>
      <c r="S50" s="6"/>
      <c r="T50" s="6"/>
      <c r="U50" s="6"/>
      <c r="V50" s="6"/>
      <c r="W50" s="10"/>
      <c r="X50" s="6"/>
    </row>
    <row r="51" spans="1:24" ht="32.1" customHeight="1">
      <c r="A51" s="1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11" t="str">
        <f>IF(COUNTA(J51:P51)=0,"",ROUND((J51*'Scoring Setup'!$B$5+K51*'Scoring Setup'!$B$6+L51*'Scoring Setup'!$B$7+M51*'Scoring Setup'!$B$8+N51*'Scoring Setup'!$B$9+O51*'Scoring Setup'!$B$10+P51*'Scoring Setup'!$B$11)/100,0))</f>
        <v/>
      </c>
      <c r="R51" s="11" t="str">
        <f>IF(Q51="","",IF(Q51&gt;=80,"HIGH",IF(Q51&gt;=60,"MEDIUM","REVIEW")))</f>
        <v/>
      </c>
      <c r="S51" s="6"/>
      <c r="T51" s="6"/>
      <c r="U51" s="6"/>
      <c r="V51" s="6"/>
      <c r="W51" s="10"/>
      <c r="X51" s="6"/>
    </row>
    <row r="52" spans="1:24" ht="32.1" customHeight="1">
      <c r="A52" s="1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11" t="str">
        <f>IF(COUNTA(J52:P52)=0,"",ROUND((J52*'Scoring Setup'!$B$5+K52*'Scoring Setup'!$B$6+L52*'Scoring Setup'!$B$7+M52*'Scoring Setup'!$B$8+N52*'Scoring Setup'!$B$9+O52*'Scoring Setup'!$B$10+P52*'Scoring Setup'!$B$11)/100,0))</f>
        <v/>
      </c>
      <c r="R52" s="11" t="str">
        <f>IF(Q52="","",IF(Q52&gt;=80,"HIGH",IF(Q52&gt;=60,"MEDIUM","REVIEW")))</f>
        <v/>
      </c>
      <c r="S52" s="6"/>
      <c r="T52" s="6"/>
      <c r="U52" s="6"/>
      <c r="V52" s="6"/>
      <c r="W52" s="10"/>
      <c r="X52" s="6"/>
    </row>
    <row r="53" spans="1:24" ht="32.1" customHeight="1">
      <c r="A53" s="1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11" t="str">
        <f>IF(COUNTA(J53:P53)=0,"",ROUND((J53*'Scoring Setup'!$B$5+K53*'Scoring Setup'!$B$6+L53*'Scoring Setup'!$B$7+M53*'Scoring Setup'!$B$8+N53*'Scoring Setup'!$B$9+O53*'Scoring Setup'!$B$10+P53*'Scoring Setup'!$B$11)/100,0))</f>
        <v/>
      </c>
      <c r="R53" s="11" t="str">
        <f>IF(Q53="","",IF(Q53&gt;=80,"HIGH",IF(Q53&gt;=60,"MEDIUM","REVIEW")))</f>
        <v/>
      </c>
      <c r="S53" s="6"/>
      <c r="T53" s="6"/>
      <c r="U53" s="6"/>
      <c r="V53" s="6"/>
      <c r="W53" s="10"/>
      <c r="X53" s="6"/>
    </row>
    <row r="54" spans="1:24" ht="32.1" customHeight="1">
      <c r="A54" s="1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11" t="str">
        <f>IF(COUNTA(J54:P54)=0,"",ROUND((J54*'Scoring Setup'!$B$5+K54*'Scoring Setup'!$B$6+L54*'Scoring Setup'!$B$7+M54*'Scoring Setup'!$B$8+N54*'Scoring Setup'!$B$9+O54*'Scoring Setup'!$B$10+P54*'Scoring Setup'!$B$11)/100,0))</f>
        <v/>
      </c>
      <c r="R54" s="11" t="str">
        <f>IF(Q54="","",IF(Q54&gt;=80,"HIGH",IF(Q54&gt;=60,"MEDIUM","REVIEW")))</f>
        <v/>
      </c>
      <c r="S54" s="6"/>
      <c r="T54" s="6"/>
      <c r="U54" s="6"/>
      <c r="V54" s="6"/>
      <c r="W54" s="10"/>
      <c r="X54" s="6"/>
    </row>
    <row r="55" spans="1:24" ht="32.1" customHeight="1">
      <c r="A55" s="1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11" t="str">
        <f>IF(COUNTA(J55:P55)=0,"",ROUND((J55*'Scoring Setup'!$B$5+K55*'Scoring Setup'!$B$6+L55*'Scoring Setup'!$B$7+M55*'Scoring Setup'!$B$8+N55*'Scoring Setup'!$B$9+O55*'Scoring Setup'!$B$10+P55*'Scoring Setup'!$B$11)/100,0))</f>
        <v/>
      </c>
      <c r="R55" s="11" t="str">
        <f>IF(Q55="","",IF(Q55&gt;=80,"HIGH",IF(Q55&gt;=60,"MEDIUM","REVIEW")))</f>
        <v/>
      </c>
      <c r="S55" s="6"/>
      <c r="T55" s="6"/>
      <c r="U55" s="6"/>
      <c r="V55" s="6"/>
      <c r="W55" s="10"/>
      <c r="X55" s="6"/>
    </row>
    <row r="56" spans="1:24" ht="32.1" customHeight="1">
      <c r="A56" s="1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11" t="str">
        <f>IF(COUNTA(J56:P56)=0,"",ROUND((J56*'Scoring Setup'!$B$5+K56*'Scoring Setup'!$B$6+L56*'Scoring Setup'!$B$7+M56*'Scoring Setup'!$B$8+N56*'Scoring Setup'!$B$9+O56*'Scoring Setup'!$B$10+P56*'Scoring Setup'!$B$11)/100,0))</f>
        <v/>
      </c>
      <c r="R56" s="11" t="str">
        <f>IF(Q56="","",IF(Q56&gt;=80,"HIGH",IF(Q56&gt;=60,"MEDIUM","REVIEW")))</f>
        <v/>
      </c>
      <c r="S56" s="6"/>
      <c r="T56" s="6"/>
      <c r="U56" s="6"/>
      <c r="V56" s="6"/>
      <c r="W56" s="10"/>
      <c r="X56" s="6"/>
    </row>
    <row r="57" spans="1:24" ht="32.1" customHeight="1">
      <c r="A57" s="1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11" t="str">
        <f>IF(COUNTA(J57:P57)=0,"",ROUND((J57*'Scoring Setup'!$B$5+K57*'Scoring Setup'!$B$6+L57*'Scoring Setup'!$B$7+M57*'Scoring Setup'!$B$8+N57*'Scoring Setup'!$B$9+O57*'Scoring Setup'!$B$10+P57*'Scoring Setup'!$B$11)/100,0))</f>
        <v/>
      </c>
      <c r="R57" s="11" t="str">
        <f>IF(Q57="","",IF(Q57&gt;=80,"HIGH",IF(Q57&gt;=60,"MEDIUM","REVIEW")))</f>
        <v/>
      </c>
      <c r="S57" s="6"/>
      <c r="T57" s="6"/>
      <c r="U57" s="6"/>
      <c r="V57" s="6"/>
      <c r="W57" s="10"/>
      <c r="X57" s="6"/>
    </row>
    <row r="58" spans="1:24" ht="32.1" customHeight="1">
      <c r="A58" s="1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11" t="str">
        <f>IF(COUNTA(J58:P58)=0,"",ROUND((J58*'Scoring Setup'!$B$5+K58*'Scoring Setup'!$B$6+L58*'Scoring Setup'!$B$7+M58*'Scoring Setup'!$B$8+N58*'Scoring Setup'!$B$9+O58*'Scoring Setup'!$B$10+P58*'Scoring Setup'!$B$11)/100,0))</f>
        <v/>
      </c>
      <c r="R58" s="11" t="str">
        <f>IF(Q58="","",IF(Q58&gt;=80,"HIGH",IF(Q58&gt;=60,"MEDIUM","REVIEW")))</f>
        <v/>
      </c>
      <c r="S58" s="6"/>
      <c r="T58" s="6"/>
      <c r="U58" s="6"/>
      <c r="V58" s="6"/>
      <c r="W58" s="10"/>
      <c r="X58" s="6"/>
    </row>
    <row r="59" spans="1:24" ht="32.1" customHeight="1">
      <c r="A59" s="1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11" t="str">
        <f>IF(COUNTA(J59:P59)=0,"",ROUND((J59*'Scoring Setup'!$B$5+K59*'Scoring Setup'!$B$6+L59*'Scoring Setup'!$B$7+M59*'Scoring Setup'!$B$8+N59*'Scoring Setup'!$B$9+O59*'Scoring Setup'!$B$10+P59*'Scoring Setup'!$B$11)/100,0))</f>
        <v/>
      </c>
      <c r="R59" s="11" t="str">
        <f>IF(Q59="","",IF(Q59&gt;=80,"HIGH",IF(Q59&gt;=60,"MEDIUM","REVIEW")))</f>
        <v/>
      </c>
      <c r="S59" s="6"/>
      <c r="T59" s="6"/>
      <c r="U59" s="6"/>
      <c r="V59" s="6"/>
      <c r="W59" s="10"/>
      <c r="X59" s="6"/>
    </row>
    <row r="60" spans="1:24" ht="32.1" customHeight="1">
      <c r="A60" s="1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11" t="str">
        <f>IF(COUNTA(J60:P60)=0,"",ROUND((J60*'Scoring Setup'!$B$5+K60*'Scoring Setup'!$B$6+L60*'Scoring Setup'!$B$7+M60*'Scoring Setup'!$B$8+N60*'Scoring Setup'!$B$9+O60*'Scoring Setup'!$B$10+P60*'Scoring Setup'!$B$11)/100,0))</f>
        <v/>
      </c>
      <c r="R60" s="11" t="str">
        <f>IF(Q60="","",IF(Q60&gt;=80,"HIGH",IF(Q60&gt;=60,"MEDIUM","REVIEW")))</f>
        <v/>
      </c>
      <c r="S60" s="6"/>
      <c r="T60" s="6"/>
      <c r="U60" s="6"/>
      <c r="V60" s="6"/>
      <c r="W60" s="10"/>
      <c r="X60" s="6"/>
    </row>
    <row r="61" spans="1:24" ht="32.1" customHeight="1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11" t="str">
        <f>IF(COUNTA(J61:P61)=0,"",ROUND((J61*'Scoring Setup'!$B$5+K61*'Scoring Setup'!$B$6+L61*'Scoring Setup'!$B$7+M61*'Scoring Setup'!$B$8+N61*'Scoring Setup'!$B$9+O61*'Scoring Setup'!$B$10+P61*'Scoring Setup'!$B$11)/100,0))</f>
        <v/>
      </c>
      <c r="R61" s="11" t="str">
        <f>IF(Q61="","",IF(Q61&gt;=80,"HIGH",IF(Q61&gt;=60,"MEDIUM","REVIEW")))</f>
        <v/>
      </c>
      <c r="S61" s="6"/>
      <c r="T61" s="6"/>
      <c r="U61" s="6"/>
      <c r="V61" s="6"/>
      <c r="W61" s="10"/>
      <c r="X61" s="6"/>
    </row>
    <row r="62" spans="1:24" ht="32.1" customHeight="1">
      <c r="A62" s="1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11" t="str">
        <f>IF(COUNTA(J62:P62)=0,"",ROUND((J62*'Scoring Setup'!$B$5+K62*'Scoring Setup'!$B$6+L62*'Scoring Setup'!$B$7+M62*'Scoring Setup'!$B$8+N62*'Scoring Setup'!$B$9+O62*'Scoring Setup'!$B$10+P62*'Scoring Setup'!$B$11)/100,0))</f>
        <v/>
      </c>
      <c r="R62" s="11" t="str">
        <f>IF(Q62="","",IF(Q62&gt;=80,"HIGH",IF(Q62&gt;=60,"MEDIUM","REVIEW")))</f>
        <v/>
      </c>
      <c r="S62" s="6"/>
      <c r="T62" s="6"/>
      <c r="U62" s="6"/>
      <c r="V62" s="6"/>
      <c r="W62" s="10"/>
      <c r="X62" s="6"/>
    </row>
    <row r="63" spans="1:24" ht="32.1" customHeight="1">
      <c r="A63" s="1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11" t="str">
        <f>IF(COUNTA(J63:P63)=0,"",ROUND((J63*'Scoring Setup'!$B$5+K63*'Scoring Setup'!$B$6+L63*'Scoring Setup'!$B$7+M63*'Scoring Setup'!$B$8+N63*'Scoring Setup'!$B$9+O63*'Scoring Setup'!$B$10+P63*'Scoring Setup'!$B$11)/100,0))</f>
        <v/>
      </c>
      <c r="R63" s="11" t="str">
        <f>IF(Q63="","",IF(Q63&gt;=80,"HIGH",IF(Q63&gt;=60,"MEDIUM","REVIEW")))</f>
        <v/>
      </c>
      <c r="S63" s="6"/>
      <c r="T63" s="6"/>
      <c r="U63" s="6"/>
      <c r="V63" s="6"/>
      <c r="W63" s="10"/>
      <c r="X63" s="6"/>
    </row>
    <row r="64" spans="1:24" ht="32.1" customHeight="1">
      <c r="A64" s="1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11" t="str">
        <f>IF(COUNTA(J64:P64)=0,"",ROUND((J64*'Scoring Setup'!$B$5+K64*'Scoring Setup'!$B$6+L64*'Scoring Setup'!$B$7+M64*'Scoring Setup'!$B$8+N64*'Scoring Setup'!$B$9+O64*'Scoring Setup'!$B$10+P64*'Scoring Setup'!$B$11)/100,0))</f>
        <v/>
      </c>
      <c r="R64" s="11" t="str">
        <f>IF(Q64="","",IF(Q64&gt;=80,"HIGH",IF(Q64&gt;=60,"MEDIUM","REVIEW")))</f>
        <v/>
      </c>
      <c r="S64" s="6"/>
      <c r="T64" s="6"/>
      <c r="U64" s="6"/>
      <c r="V64" s="6"/>
      <c r="W64" s="10"/>
      <c r="X64" s="6"/>
    </row>
    <row r="65" spans="1:24" ht="32.1" customHeight="1">
      <c r="A65" s="1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11" t="str">
        <f>IF(COUNTA(J65:P65)=0,"",ROUND((J65*'Scoring Setup'!$B$5+K65*'Scoring Setup'!$B$6+L65*'Scoring Setup'!$B$7+M65*'Scoring Setup'!$B$8+N65*'Scoring Setup'!$B$9+O65*'Scoring Setup'!$B$10+P65*'Scoring Setup'!$B$11)/100,0))</f>
        <v/>
      </c>
      <c r="R65" s="11" t="str">
        <f>IF(Q65="","",IF(Q65&gt;=80,"HIGH",IF(Q65&gt;=60,"MEDIUM","REVIEW")))</f>
        <v/>
      </c>
      <c r="S65" s="6"/>
      <c r="T65" s="6"/>
      <c r="U65" s="6"/>
      <c r="V65" s="6"/>
      <c r="W65" s="10"/>
      <c r="X65" s="6"/>
    </row>
    <row r="66" spans="1:24" ht="32.1" customHeight="1">
      <c r="A66" s="1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11" t="str">
        <f>IF(COUNTA(J66:P66)=0,"",ROUND((J66*'Scoring Setup'!$B$5+K66*'Scoring Setup'!$B$6+L66*'Scoring Setup'!$B$7+M66*'Scoring Setup'!$B$8+N66*'Scoring Setup'!$B$9+O66*'Scoring Setup'!$B$10+P66*'Scoring Setup'!$B$11)/100,0))</f>
        <v/>
      </c>
      <c r="R66" s="11" t="str">
        <f>IF(Q66="","",IF(Q66&gt;=80,"HIGH",IF(Q66&gt;=60,"MEDIUM","REVIEW")))</f>
        <v/>
      </c>
      <c r="S66" s="6"/>
      <c r="T66" s="6"/>
      <c r="U66" s="6"/>
      <c r="V66" s="6"/>
      <c r="W66" s="10"/>
      <c r="X66" s="6"/>
    </row>
    <row r="67" spans="1:24" ht="32.1" customHeight="1">
      <c r="A67" s="1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11" t="str">
        <f>IF(COUNTA(J67:P67)=0,"",ROUND((J67*'Scoring Setup'!$B$5+K67*'Scoring Setup'!$B$6+L67*'Scoring Setup'!$B$7+M67*'Scoring Setup'!$B$8+N67*'Scoring Setup'!$B$9+O67*'Scoring Setup'!$B$10+P67*'Scoring Setup'!$B$11)/100,0))</f>
        <v/>
      </c>
      <c r="R67" s="11" t="str">
        <f>IF(Q67="","",IF(Q67&gt;=80,"HIGH",IF(Q67&gt;=60,"MEDIUM","REVIEW")))</f>
        <v/>
      </c>
      <c r="S67" s="6"/>
      <c r="T67" s="6"/>
      <c r="U67" s="6"/>
      <c r="V67" s="6"/>
      <c r="W67" s="10"/>
      <c r="X67" s="6"/>
    </row>
    <row r="68" spans="1:24" ht="32.1" customHeight="1">
      <c r="A68" s="1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11" t="str">
        <f>IF(COUNTA(J68:P68)=0,"",ROUND((J68*'Scoring Setup'!$B$5+K68*'Scoring Setup'!$B$6+L68*'Scoring Setup'!$B$7+M68*'Scoring Setup'!$B$8+N68*'Scoring Setup'!$B$9+O68*'Scoring Setup'!$B$10+P68*'Scoring Setup'!$B$11)/100,0))</f>
        <v/>
      </c>
      <c r="R68" s="11" t="str">
        <f>IF(Q68="","",IF(Q68&gt;=80,"HIGH",IF(Q68&gt;=60,"MEDIUM","REVIEW")))</f>
        <v/>
      </c>
      <c r="S68" s="6"/>
      <c r="T68" s="6"/>
      <c r="U68" s="6"/>
      <c r="V68" s="6"/>
      <c r="W68" s="10"/>
      <c r="X68" s="6"/>
    </row>
    <row r="69" spans="1:24" ht="32.1" customHeight="1">
      <c r="A69" s="1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11" t="str">
        <f>IF(COUNTA(J69:P69)=0,"",ROUND((J69*'Scoring Setup'!$B$5+K69*'Scoring Setup'!$B$6+L69*'Scoring Setup'!$B$7+M69*'Scoring Setup'!$B$8+N69*'Scoring Setup'!$B$9+O69*'Scoring Setup'!$B$10+P69*'Scoring Setup'!$B$11)/100,0))</f>
        <v/>
      </c>
      <c r="R69" s="11" t="str">
        <f>IF(Q69="","",IF(Q69&gt;=80,"HIGH",IF(Q69&gt;=60,"MEDIUM","REVIEW")))</f>
        <v/>
      </c>
      <c r="S69" s="6"/>
      <c r="T69" s="6"/>
      <c r="U69" s="6"/>
      <c r="V69" s="6"/>
      <c r="W69" s="10"/>
      <c r="X69" s="6"/>
    </row>
    <row r="70" spans="1:24" ht="32.1" customHeight="1">
      <c r="A70" s="1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11" t="str">
        <f>IF(COUNTA(J70:P70)=0,"",ROUND((J70*'Scoring Setup'!$B$5+K70*'Scoring Setup'!$B$6+L70*'Scoring Setup'!$B$7+M70*'Scoring Setup'!$B$8+N70*'Scoring Setup'!$B$9+O70*'Scoring Setup'!$B$10+P70*'Scoring Setup'!$B$11)/100,0))</f>
        <v/>
      </c>
      <c r="R70" s="11" t="str">
        <f>IF(Q70="","",IF(Q70&gt;=80,"HIGH",IF(Q70&gt;=60,"MEDIUM","REVIEW")))</f>
        <v/>
      </c>
      <c r="S70" s="6"/>
      <c r="T70" s="6"/>
      <c r="U70" s="6"/>
      <c r="V70" s="6"/>
      <c r="W70" s="10"/>
      <c r="X70" s="6"/>
    </row>
    <row r="71" spans="1:24" ht="32.1" customHeight="1">
      <c r="A71" s="1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11" t="str">
        <f>IF(COUNTA(J71:P71)=0,"",ROUND((J71*'Scoring Setup'!$B$5+K71*'Scoring Setup'!$B$6+L71*'Scoring Setup'!$B$7+M71*'Scoring Setup'!$B$8+N71*'Scoring Setup'!$B$9+O71*'Scoring Setup'!$B$10+P71*'Scoring Setup'!$B$11)/100,0))</f>
        <v/>
      </c>
      <c r="R71" s="11" t="str">
        <f>IF(Q71="","",IF(Q71&gt;=80,"HIGH",IF(Q71&gt;=60,"MEDIUM","REVIEW")))</f>
        <v/>
      </c>
      <c r="S71" s="6"/>
      <c r="T71" s="6"/>
      <c r="U71" s="6"/>
      <c r="V71" s="6"/>
      <c r="W71" s="10"/>
      <c r="X71" s="6"/>
    </row>
    <row r="72" spans="1:24" ht="32.1" customHeight="1">
      <c r="A72" s="1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11" t="str">
        <f>IF(COUNTA(J72:P72)=0,"",ROUND((J72*'Scoring Setup'!$B$5+K72*'Scoring Setup'!$B$6+L72*'Scoring Setup'!$B$7+M72*'Scoring Setup'!$B$8+N72*'Scoring Setup'!$B$9+O72*'Scoring Setup'!$B$10+P72*'Scoring Setup'!$B$11)/100,0))</f>
        <v/>
      </c>
      <c r="R72" s="11" t="str">
        <f>IF(Q72="","",IF(Q72&gt;=80,"HIGH",IF(Q72&gt;=60,"MEDIUM","REVIEW")))</f>
        <v/>
      </c>
      <c r="S72" s="6"/>
      <c r="T72" s="6"/>
      <c r="U72" s="6"/>
      <c r="V72" s="6"/>
      <c r="W72" s="10"/>
      <c r="X72" s="6"/>
    </row>
    <row r="73" spans="1:24" ht="32.1" customHeight="1">
      <c r="A73" s="1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11" t="str">
        <f>IF(COUNTA(J73:P73)=0,"",ROUND((J73*'Scoring Setup'!$B$5+K73*'Scoring Setup'!$B$6+L73*'Scoring Setup'!$B$7+M73*'Scoring Setup'!$B$8+N73*'Scoring Setup'!$B$9+O73*'Scoring Setup'!$B$10+P73*'Scoring Setup'!$B$11)/100,0))</f>
        <v/>
      </c>
      <c r="R73" s="11" t="str">
        <f>IF(Q73="","",IF(Q73&gt;=80,"HIGH",IF(Q73&gt;=60,"MEDIUM","REVIEW")))</f>
        <v/>
      </c>
      <c r="S73" s="6"/>
      <c r="T73" s="6"/>
      <c r="U73" s="6"/>
      <c r="V73" s="6"/>
      <c r="W73" s="10"/>
      <c r="X73" s="6"/>
    </row>
    <row r="74" spans="1:24" ht="32.1" customHeight="1">
      <c r="A74" s="1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11" t="str">
        <f>IF(COUNTA(J74:P74)=0,"",ROUND((J74*'Scoring Setup'!$B$5+K74*'Scoring Setup'!$B$6+L74*'Scoring Setup'!$B$7+M74*'Scoring Setup'!$B$8+N74*'Scoring Setup'!$B$9+O74*'Scoring Setup'!$B$10+P74*'Scoring Setup'!$B$11)/100,0))</f>
        <v/>
      </c>
      <c r="R74" s="11" t="str">
        <f>IF(Q74="","",IF(Q74&gt;=80,"HIGH",IF(Q74&gt;=60,"MEDIUM","REVIEW")))</f>
        <v/>
      </c>
      <c r="S74" s="6"/>
      <c r="T74" s="6"/>
      <c r="U74" s="6"/>
      <c r="V74" s="6"/>
      <c r="W74" s="10"/>
      <c r="X74" s="6"/>
    </row>
    <row r="75" spans="1:24" ht="32.1" customHeight="1">
      <c r="A75" s="1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11" t="str">
        <f>IF(COUNTA(J75:P75)=0,"",ROUND((J75*'Scoring Setup'!$B$5+K75*'Scoring Setup'!$B$6+L75*'Scoring Setup'!$B$7+M75*'Scoring Setup'!$B$8+N75*'Scoring Setup'!$B$9+O75*'Scoring Setup'!$B$10+P75*'Scoring Setup'!$B$11)/100,0))</f>
        <v/>
      </c>
      <c r="R75" s="11" t="str">
        <f>IF(Q75="","",IF(Q75&gt;=80,"HIGH",IF(Q75&gt;=60,"MEDIUM","REVIEW")))</f>
        <v/>
      </c>
      <c r="S75" s="6"/>
      <c r="T75" s="6"/>
      <c r="U75" s="6"/>
      <c r="V75" s="6"/>
      <c r="W75" s="10"/>
      <c r="X75" s="6"/>
    </row>
    <row r="76" spans="1:24" ht="32.1" customHeight="1">
      <c r="A76" s="1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11" t="str">
        <f>IF(COUNTA(J76:P76)=0,"",ROUND((J76*'Scoring Setup'!$B$5+K76*'Scoring Setup'!$B$6+L76*'Scoring Setup'!$B$7+M76*'Scoring Setup'!$B$8+N76*'Scoring Setup'!$B$9+O76*'Scoring Setup'!$B$10+P76*'Scoring Setup'!$B$11)/100,0))</f>
        <v/>
      </c>
      <c r="R76" s="11" t="str">
        <f>IF(Q76="","",IF(Q76&gt;=80,"HIGH",IF(Q76&gt;=60,"MEDIUM","REVIEW")))</f>
        <v/>
      </c>
      <c r="S76" s="6"/>
      <c r="T76" s="6"/>
      <c r="U76" s="6"/>
      <c r="V76" s="6"/>
      <c r="W76" s="10"/>
      <c r="X76" s="6"/>
    </row>
    <row r="77" spans="1:24" ht="32.1" customHeight="1">
      <c r="A77" s="1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11" t="str">
        <f>IF(COUNTA(J77:P77)=0,"",ROUND((J77*'Scoring Setup'!$B$5+K77*'Scoring Setup'!$B$6+L77*'Scoring Setup'!$B$7+M77*'Scoring Setup'!$B$8+N77*'Scoring Setup'!$B$9+O77*'Scoring Setup'!$B$10+P77*'Scoring Setup'!$B$11)/100,0))</f>
        <v/>
      </c>
      <c r="R77" s="11" t="str">
        <f>IF(Q77="","",IF(Q77&gt;=80,"HIGH",IF(Q77&gt;=60,"MEDIUM","REVIEW")))</f>
        <v/>
      </c>
      <c r="S77" s="6"/>
      <c r="T77" s="6"/>
      <c r="U77" s="6"/>
      <c r="V77" s="6"/>
      <c r="W77" s="10"/>
      <c r="X77" s="6"/>
    </row>
    <row r="78" spans="1:24" ht="32.1" customHeight="1">
      <c r="A78" s="1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11" t="str">
        <f>IF(COUNTA(J78:P78)=0,"",ROUND((J78*'Scoring Setup'!$B$5+K78*'Scoring Setup'!$B$6+L78*'Scoring Setup'!$B$7+M78*'Scoring Setup'!$B$8+N78*'Scoring Setup'!$B$9+O78*'Scoring Setup'!$B$10+P78*'Scoring Setup'!$B$11)/100,0))</f>
        <v/>
      </c>
      <c r="R78" s="11" t="str">
        <f>IF(Q78="","",IF(Q78&gt;=80,"HIGH",IF(Q78&gt;=60,"MEDIUM","REVIEW")))</f>
        <v/>
      </c>
      <c r="S78" s="6"/>
      <c r="T78" s="6"/>
      <c r="U78" s="6"/>
      <c r="V78" s="6"/>
      <c r="W78" s="10"/>
      <c r="X78" s="6"/>
    </row>
    <row r="79" spans="1:24" ht="32.1" customHeight="1">
      <c r="A79" s="1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11" t="str">
        <f>IF(COUNTA(J79:P79)=0,"",ROUND((J79*'Scoring Setup'!$B$5+K79*'Scoring Setup'!$B$6+L79*'Scoring Setup'!$B$7+M79*'Scoring Setup'!$B$8+N79*'Scoring Setup'!$B$9+O79*'Scoring Setup'!$B$10+P79*'Scoring Setup'!$B$11)/100,0))</f>
        <v/>
      </c>
      <c r="R79" s="11" t="str">
        <f>IF(Q79="","",IF(Q79&gt;=80,"HIGH",IF(Q79&gt;=60,"MEDIUM","REVIEW")))</f>
        <v/>
      </c>
      <c r="S79" s="6"/>
      <c r="T79" s="6"/>
      <c r="U79" s="6"/>
      <c r="V79" s="6"/>
      <c r="W79" s="10"/>
      <c r="X79" s="6"/>
    </row>
    <row r="80" spans="1:24" ht="32.1" customHeight="1">
      <c r="A80" s="1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11" t="str">
        <f>IF(COUNTA(J80:P80)=0,"",ROUND((J80*'Scoring Setup'!$B$5+K80*'Scoring Setup'!$B$6+L80*'Scoring Setup'!$B$7+M80*'Scoring Setup'!$B$8+N80*'Scoring Setup'!$B$9+O80*'Scoring Setup'!$B$10+P80*'Scoring Setup'!$B$11)/100,0))</f>
        <v/>
      </c>
      <c r="R80" s="11" t="str">
        <f>IF(Q80="","",IF(Q80&gt;=80,"HIGH",IF(Q80&gt;=60,"MEDIUM","REVIEW")))</f>
        <v/>
      </c>
      <c r="S80" s="6"/>
      <c r="T80" s="6"/>
      <c r="U80" s="6"/>
      <c r="V80" s="6"/>
      <c r="W80" s="10"/>
      <c r="X80" s="6"/>
    </row>
    <row r="81" spans="1:24" ht="32.1" customHeight="1">
      <c r="A81" s="1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11" t="str">
        <f>IF(COUNTA(J81:P81)=0,"",ROUND((J81*'Scoring Setup'!$B$5+K81*'Scoring Setup'!$B$6+L81*'Scoring Setup'!$B$7+M81*'Scoring Setup'!$B$8+N81*'Scoring Setup'!$B$9+O81*'Scoring Setup'!$B$10+P81*'Scoring Setup'!$B$11)/100,0))</f>
        <v/>
      </c>
      <c r="R81" s="11" t="str">
        <f>IF(Q81="","",IF(Q81&gt;=80,"HIGH",IF(Q81&gt;=60,"MEDIUM","REVIEW")))</f>
        <v/>
      </c>
      <c r="S81" s="6"/>
      <c r="T81" s="6"/>
      <c r="U81" s="6"/>
      <c r="V81" s="6"/>
      <c r="W81" s="10"/>
      <c r="X81" s="6"/>
    </row>
    <row r="82" spans="1:24" ht="32.1" customHeight="1">
      <c r="A82" s="1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11" t="str">
        <f>IF(COUNTA(J82:P82)=0,"",ROUND((J82*'Scoring Setup'!$B$5+K82*'Scoring Setup'!$B$6+L82*'Scoring Setup'!$B$7+M82*'Scoring Setup'!$B$8+N82*'Scoring Setup'!$B$9+O82*'Scoring Setup'!$B$10+P82*'Scoring Setup'!$B$11)/100,0))</f>
        <v/>
      </c>
      <c r="R82" s="11" t="str">
        <f>IF(Q82="","",IF(Q82&gt;=80,"HIGH",IF(Q82&gt;=60,"MEDIUM","REVIEW")))</f>
        <v/>
      </c>
      <c r="S82" s="6"/>
      <c r="T82" s="6"/>
      <c r="U82" s="6"/>
      <c r="V82" s="6"/>
      <c r="W82" s="10"/>
      <c r="X82" s="6"/>
    </row>
    <row r="83" spans="1:24" ht="32.1" customHeight="1">
      <c r="A83" s="1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11" t="str">
        <f>IF(COUNTA(J83:P83)=0,"",ROUND((J83*'Scoring Setup'!$B$5+K83*'Scoring Setup'!$B$6+L83*'Scoring Setup'!$B$7+M83*'Scoring Setup'!$B$8+N83*'Scoring Setup'!$B$9+O83*'Scoring Setup'!$B$10+P83*'Scoring Setup'!$B$11)/100,0))</f>
        <v/>
      </c>
      <c r="R83" s="11" t="str">
        <f>IF(Q83="","",IF(Q83&gt;=80,"HIGH",IF(Q83&gt;=60,"MEDIUM","REVIEW")))</f>
        <v/>
      </c>
      <c r="S83" s="6"/>
      <c r="T83" s="6"/>
      <c r="U83" s="6"/>
      <c r="V83" s="6"/>
      <c r="W83" s="10"/>
      <c r="X83" s="6"/>
    </row>
    <row r="84" spans="1:24" ht="32.1" customHeight="1">
      <c r="A84" s="1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11" t="str">
        <f>IF(COUNTA(J84:P84)=0,"",ROUND((J84*'Scoring Setup'!$B$5+K84*'Scoring Setup'!$B$6+L84*'Scoring Setup'!$B$7+M84*'Scoring Setup'!$B$8+N84*'Scoring Setup'!$B$9+O84*'Scoring Setup'!$B$10+P84*'Scoring Setup'!$B$11)/100,0))</f>
        <v/>
      </c>
      <c r="R84" s="11" t="str">
        <f>IF(Q84="","",IF(Q84&gt;=80,"HIGH",IF(Q84&gt;=60,"MEDIUM","REVIEW")))</f>
        <v/>
      </c>
      <c r="S84" s="6"/>
      <c r="T84" s="6"/>
      <c r="U84" s="6"/>
      <c r="V84" s="6"/>
      <c r="W84" s="10"/>
      <c r="X84" s="6"/>
    </row>
    <row r="85" spans="1:24" ht="32.1" customHeight="1">
      <c r="A85" s="1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11" t="str">
        <f>IF(COUNTA(J85:P85)=0,"",ROUND((J85*'Scoring Setup'!$B$5+K85*'Scoring Setup'!$B$6+L85*'Scoring Setup'!$B$7+M85*'Scoring Setup'!$B$8+N85*'Scoring Setup'!$B$9+O85*'Scoring Setup'!$B$10+P85*'Scoring Setup'!$B$11)/100,0))</f>
        <v/>
      </c>
      <c r="R85" s="11" t="str">
        <f>IF(Q85="","",IF(Q85&gt;=80,"HIGH",IF(Q85&gt;=60,"MEDIUM","REVIEW")))</f>
        <v/>
      </c>
      <c r="S85" s="6"/>
      <c r="T85" s="6"/>
      <c r="U85" s="6"/>
      <c r="V85" s="6"/>
      <c r="W85" s="10"/>
      <c r="X85" s="6"/>
    </row>
    <row r="86" spans="1:24" ht="32.1" customHeight="1">
      <c r="A86" s="1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11" t="str">
        <f>IF(COUNTA(J86:P86)=0,"",ROUND((J86*'Scoring Setup'!$B$5+K86*'Scoring Setup'!$B$6+L86*'Scoring Setup'!$B$7+M86*'Scoring Setup'!$B$8+N86*'Scoring Setup'!$B$9+O86*'Scoring Setup'!$B$10+P86*'Scoring Setup'!$B$11)/100,0))</f>
        <v/>
      </c>
      <c r="R86" s="11" t="str">
        <f>IF(Q86="","",IF(Q86&gt;=80,"HIGH",IF(Q86&gt;=60,"MEDIUM","REVIEW")))</f>
        <v/>
      </c>
      <c r="S86" s="6"/>
      <c r="T86" s="6"/>
      <c r="U86" s="6"/>
      <c r="V86" s="6"/>
      <c r="W86" s="10"/>
      <c r="X86" s="6"/>
    </row>
    <row r="87" spans="1:24" ht="32.1" customHeight="1">
      <c r="A87" s="1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11" t="str">
        <f>IF(COUNTA(J87:P87)=0,"",ROUND((J87*'Scoring Setup'!$B$5+K87*'Scoring Setup'!$B$6+L87*'Scoring Setup'!$B$7+M87*'Scoring Setup'!$B$8+N87*'Scoring Setup'!$B$9+O87*'Scoring Setup'!$B$10+P87*'Scoring Setup'!$B$11)/100,0))</f>
        <v/>
      </c>
      <c r="R87" s="11" t="str">
        <f>IF(Q87="","",IF(Q87&gt;=80,"HIGH",IF(Q87&gt;=60,"MEDIUM","REVIEW")))</f>
        <v/>
      </c>
      <c r="S87" s="6"/>
      <c r="T87" s="6"/>
      <c r="U87" s="6"/>
      <c r="V87" s="6"/>
      <c r="W87" s="10"/>
      <c r="X87" s="6"/>
    </row>
    <row r="88" spans="1:24" ht="32.1" customHeight="1">
      <c r="A88" s="1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11" t="str">
        <f>IF(COUNTA(J88:P88)=0,"",ROUND((J88*'Scoring Setup'!$B$5+K88*'Scoring Setup'!$B$6+L88*'Scoring Setup'!$B$7+M88*'Scoring Setup'!$B$8+N88*'Scoring Setup'!$B$9+O88*'Scoring Setup'!$B$10+P88*'Scoring Setup'!$B$11)/100,0))</f>
        <v/>
      </c>
      <c r="R88" s="11" t="str">
        <f>IF(Q88="","",IF(Q88&gt;=80,"HIGH",IF(Q88&gt;=60,"MEDIUM","REVIEW")))</f>
        <v/>
      </c>
      <c r="S88" s="6"/>
      <c r="T88" s="6"/>
      <c r="U88" s="6"/>
      <c r="V88" s="6"/>
      <c r="W88" s="10"/>
      <c r="X88" s="6"/>
    </row>
    <row r="89" spans="1:24" ht="32.1" customHeight="1">
      <c r="A89" s="1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11" t="str">
        <f>IF(COUNTA(J89:P89)=0,"",ROUND((J89*'Scoring Setup'!$B$5+K89*'Scoring Setup'!$B$6+L89*'Scoring Setup'!$B$7+M89*'Scoring Setup'!$B$8+N89*'Scoring Setup'!$B$9+O89*'Scoring Setup'!$B$10+P89*'Scoring Setup'!$B$11)/100,0))</f>
        <v/>
      </c>
      <c r="R89" s="11" t="str">
        <f>IF(Q89="","",IF(Q89&gt;=80,"HIGH",IF(Q89&gt;=60,"MEDIUM","REVIEW")))</f>
        <v/>
      </c>
      <c r="S89" s="6"/>
      <c r="T89" s="6"/>
      <c r="U89" s="6"/>
      <c r="V89" s="6"/>
      <c r="W89" s="10"/>
      <c r="X89" s="6"/>
    </row>
    <row r="90" spans="1:24" ht="32.1" customHeight="1">
      <c r="A90" s="1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11" t="str">
        <f>IF(COUNTA(J90:P90)=0,"",ROUND((J90*'Scoring Setup'!$B$5+K90*'Scoring Setup'!$B$6+L90*'Scoring Setup'!$B$7+M90*'Scoring Setup'!$B$8+N90*'Scoring Setup'!$B$9+O90*'Scoring Setup'!$B$10+P90*'Scoring Setup'!$B$11)/100,0))</f>
        <v/>
      </c>
      <c r="R90" s="11" t="str">
        <f>IF(Q90="","",IF(Q90&gt;=80,"HIGH",IF(Q90&gt;=60,"MEDIUM","REVIEW")))</f>
        <v/>
      </c>
      <c r="S90" s="6"/>
      <c r="T90" s="6"/>
      <c r="U90" s="6"/>
      <c r="V90" s="6"/>
      <c r="W90" s="10"/>
      <c r="X90" s="6"/>
    </row>
    <row r="91" spans="1:24" ht="32.1" customHeight="1">
      <c r="A91" s="1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11" t="str">
        <f>IF(COUNTA(J91:P91)=0,"",ROUND((J91*'Scoring Setup'!$B$5+K91*'Scoring Setup'!$B$6+L91*'Scoring Setup'!$B$7+M91*'Scoring Setup'!$B$8+N91*'Scoring Setup'!$B$9+O91*'Scoring Setup'!$B$10+P91*'Scoring Setup'!$B$11)/100,0))</f>
        <v/>
      </c>
      <c r="R91" s="11" t="str">
        <f>IF(Q91="","",IF(Q91&gt;=80,"HIGH",IF(Q91&gt;=60,"MEDIUM","REVIEW")))</f>
        <v/>
      </c>
      <c r="S91" s="6"/>
      <c r="T91" s="6"/>
      <c r="U91" s="6"/>
      <c r="V91" s="6"/>
      <c r="W91" s="10"/>
      <c r="X91" s="6"/>
    </row>
    <row r="92" spans="1:24" ht="32.1" customHeight="1">
      <c r="A92" s="1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11" t="str">
        <f>IF(COUNTA(J92:P92)=0,"",ROUND((J92*'Scoring Setup'!$B$5+K92*'Scoring Setup'!$B$6+L92*'Scoring Setup'!$B$7+M92*'Scoring Setup'!$B$8+N92*'Scoring Setup'!$B$9+O92*'Scoring Setup'!$B$10+P92*'Scoring Setup'!$B$11)/100,0))</f>
        <v/>
      </c>
      <c r="R92" s="11" t="str">
        <f>IF(Q92="","",IF(Q92&gt;=80,"HIGH",IF(Q92&gt;=60,"MEDIUM","REVIEW")))</f>
        <v/>
      </c>
      <c r="S92" s="6"/>
      <c r="T92" s="6"/>
      <c r="U92" s="6"/>
      <c r="V92" s="6"/>
      <c r="W92" s="10"/>
      <c r="X92" s="6"/>
    </row>
    <row r="93" spans="1:24" ht="32.1" customHeight="1">
      <c r="A93" s="1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11" t="str">
        <f>IF(COUNTA(J93:P93)=0,"",ROUND((J93*'Scoring Setup'!$B$5+K93*'Scoring Setup'!$B$6+L93*'Scoring Setup'!$B$7+M93*'Scoring Setup'!$B$8+N93*'Scoring Setup'!$B$9+O93*'Scoring Setup'!$B$10+P93*'Scoring Setup'!$B$11)/100,0))</f>
        <v/>
      </c>
      <c r="R93" s="11" t="str">
        <f>IF(Q93="","",IF(Q93&gt;=80,"HIGH",IF(Q93&gt;=60,"MEDIUM","REVIEW")))</f>
        <v/>
      </c>
      <c r="S93" s="6"/>
      <c r="T93" s="6"/>
      <c r="U93" s="6"/>
      <c r="V93" s="6"/>
      <c r="W93" s="10"/>
      <c r="X93" s="6"/>
    </row>
    <row r="94" spans="1:24" ht="32.1" customHeight="1">
      <c r="A94" s="1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11" t="str">
        <f>IF(COUNTA(J94:P94)=0,"",ROUND((J94*'Scoring Setup'!$B$5+K94*'Scoring Setup'!$B$6+L94*'Scoring Setup'!$B$7+M94*'Scoring Setup'!$B$8+N94*'Scoring Setup'!$B$9+O94*'Scoring Setup'!$B$10+P94*'Scoring Setup'!$B$11)/100,0))</f>
        <v/>
      </c>
      <c r="R94" s="11" t="str">
        <f>IF(Q94="","",IF(Q94&gt;=80,"HIGH",IF(Q94&gt;=60,"MEDIUM","REVIEW")))</f>
        <v/>
      </c>
      <c r="S94" s="6"/>
      <c r="T94" s="6"/>
      <c r="U94" s="6"/>
      <c r="V94" s="6"/>
      <c r="W94" s="10"/>
      <c r="X94" s="6"/>
    </row>
    <row r="95" spans="1:24" ht="32.1" customHeight="1">
      <c r="A95" s="1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11" t="str">
        <f>IF(COUNTA(J95:P95)=0,"",ROUND((J95*'Scoring Setup'!$B$5+K95*'Scoring Setup'!$B$6+L95*'Scoring Setup'!$B$7+M95*'Scoring Setup'!$B$8+N95*'Scoring Setup'!$B$9+O95*'Scoring Setup'!$B$10+P95*'Scoring Setup'!$B$11)/100,0))</f>
        <v/>
      </c>
      <c r="R95" s="11" t="str">
        <f>IF(Q95="","",IF(Q95&gt;=80,"HIGH",IF(Q95&gt;=60,"MEDIUM","REVIEW")))</f>
        <v/>
      </c>
      <c r="S95" s="6"/>
      <c r="T95" s="6"/>
      <c r="U95" s="6"/>
      <c r="V95" s="6"/>
      <c r="W95" s="10"/>
      <c r="X95" s="6"/>
    </row>
    <row r="96" spans="1:24" ht="32.1" customHeight="1">
      <c r="A96" s="1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11" t="str">
        <f>IF(COUNTA(J96:P96)=0,"",ROUND((J96*'Scoring Setup'!$B$5+K96*'Scoring Setup'!$B$6+L96*'Scoring Setup'!$B$7+M96*'Scoring Setup'!$B$8+N96*'Scoring Setup'!$B$9+O96*'Scoring Setup'!$B$10+P96*'Scoring Setup'!$B$11)/100,0))</f>
        <v/>
      </c>
      <c r="R96" s="11" t="str">
        <f>IF(Q96="","",IF(Q96&gt;=80,"HIGH",IF(Q96&gt;=60,"MEDIUM","REVIEW")))</f>
        <v/>
      </c>
      <c r="S96" s="6"/>
      <c r="T96" s="6"/>
      <c r="U96" s="6"/>
      <c r="V96" s="6"/>
      <c r="W96" s="10"/>
      <c r="X96" s="6"/>
    </row>
    <row r="97" spans="1:24" ht="32.1" customHeight="1">
      <c r="A97" s="1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11" t="str">
        <f>IF(COUNTA(J97:P97)=0,"",ROUND((J97*'Scoring Setup'!$B$5+K97*'Scoring Setup'!$B$6+L97*'Scoring Setup'!$B$7+M97*'Scoring Setup'!$B$8+N97*'Scoring Setup'!$B$9+O97*'Scoring Setup'!$B$10+P97*'Scoring Setup'!$B$11)/100,0))</f>
        <v/>
      </c>
      <c r="R97" s="11" t="str">
        <f>IF(Q97="","",IF(Q97&gt;=80,"HIGH",IF(Q97&gt;=60,"MEDIUM","REVIEW")))</f>
        <v/>
      </c>
      <c r="S97" s="6"/>
      <c r="T97" s="6"/>
      <c r="U97" s="6"/>
      <c r="V97" s="6"/>
      <c r="W97" s="10"/>
      <c r="X97" s="6"/>
    </row>
    <row r="98" spans="1:24" ht="32.1" customHeight="1">
      <c r="A98" s="1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11" t="str">
        <f>IF(COUNTA(J98:P98)=0,"",ROUND((J98*'Scoring Setup'!$B$5+K98*'Scoring Setup'!$B$6+L98*'Scoring Setup'!$B$7+M98*'Scoring Setup'!$B$8+N98*'Scoring Setup'!$B$9+O98*'Scoring Setup'!$B$10+P98*'Scoring Setup'!$B$11)/100,0))</f>
        <v/>
      </c>
      <c r="R98" s="11" t="str">
        <f>IF(Q98="","",IF(Q98&gt;=80,"HIGH",IF(Q98&gt;=60,"MEDIUM","REVIEW")))</f>
        <v/>
      </c>
      <c r="S98" s="6"/>
      <c r="T98" s="6"/>
      <c r="U98" s="6"/>
      <c r="V98" s="6"/>
      <c r="W98" s="10"/>
      <c r="X98" s="6"/>
    </row>
    <row r="99" spans="1:24" ht="32.1" customHeight="1">
      <c r="A99" s="1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11" t="str">
        <f>IF(COUNTA(J99:P99)=0,"",ROUND((J99*'Scoring Setup'!$B$5+K99*'Scoring Setup'!$B$6+L99*'Scoring Setup'!$B$7+M99*'Scoring Setup'!$B$8+N99*'Scoring Setup'!$B$9+O99*'Scoring Setup'!$B$10+P99*'Scoring Setup'!$B$11)/100,0))</f>
        <v/>
      </c>
      <c r="R99" s="11" t="str">
        <f>IF(Q99="","",IF(Q99&gt;=80,"HIGH",IF(Q99&gt;=60,"MEDIUM","REVIEW")))</f>
        <v/>
      </c>
      <c r="S99" s="6"/>
      <c r="T99" s="6"/>
      <c r="U99" s="6"/>
      <c r="V99" s="6"/>
      <c r="W99" s="10"/>
      <c r="X99" s="6"/>
    </row>
    <row r="100" spans="1:24" ht="32.1" customHeight="1">
      <c r="A100" s="1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11" t="str">
        <f>IF(COUNTA(J100:P100)=0,"",ROUND((J100*'Scoring Setup'!$B$5+K100*'Scoring Setup'!$B$6+L100*'Scoring Setup'!$B$7+M100*'Scoring Setup'!$B$8+N100*'Scoring Setup'!$B$9+O100*'Scoring Setup'!$B$10+P100*'Scoring Setup'!$B$11)/100,0))</f>
        <v/>
      </c>
      <c r="R100" s="11" t="str">
        <f>IF(Q100="","",IF(Q100&gt;=80,"HIGH",IF(Q100&gt;=60,"MEDIUM","REVIEW")))</f>
        <v/>
      </c>
      <c r="S100" s="6"/>
      <c r="T100" s="6"/>
      <c r="U100" s="6"/>
      <c r="V100" s="6"/>
      <c r="W100" s="10"/>
      <c r="X100" s="6"/>
    </row>
    <row r="101" spans="1:24" ht="32.1" customHeight="1">
      <c r="A101" s="1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11" t="str">
        <f>IF(COUNTA(J101:P101)=0,"",ROUND((J101*'Scoring Setup'!$B$5+K101*'Scoring Setup'!$B$6+L101*'Scoring Setup'!$B$7+M101*'Scoring Setup'!$B$8+N101*'Scoring Setup'!$B$9+O101*'Scoring Setup'!$B$10+P101*'Scoring Setup'!$B$11)/100,0))</f>
        <v/>
      </c>
      <c r="R101" s="11" t="str">
        <f>IF(Q101="","",IF(Q101&gt;=80,"HIGH",IF(Q101&gt;=60,"MEDIUM","REVIEW")))</f>
        <v/>
      </c>
      <c r="S101" s="6"/>
      <c r="T101" s="6"/>
      <c r="U101" s="6"/>
      <c r="V101" s="6"/>
      <c r="W101" s="10"/>
      <c r="X101" s="6"/>
    </row>
    <row r="102" spans="1:24" ht="32.1" customHeight="1">
      <c r="A102" s="1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11" t="str">
        <f>IF(COUNTA(J102:P102)=0,"",ROUND((J102*'Scoring Setup'!$B$5+K102*'Scoring Setup'!$B$6+L102*'Scoring Setup'!$B$7+M102*'Scoring Setup'!$B$8+N102*'Scoring Setup'!$B$9+O102*'Scoring Setup'!$B$10+P102*'Scoring Setup'!$B$11)/100,0))</f>
        <v/>
      </c>
      <c r="R102" s="11" t="str">
        <f>IF(Q102="","",IF(Q102&gt;=80,"HIGH",IF(Q102&gt;=60,"MEDIUM","REVIEW")))</f>
        <v/>
      </c>
      <c r="S102" s="6"/>
      <c r="T102" s="6"/>
      <c r="U102" s="6"/>
      <c r="V102" s="6"/>
      <c r="W102" s="10"/>
      <c r="X102" s="6"/>
    </row>
    <row r="103" spans="1:24" ht="32.1" customHeight="1">
      <c r="A103" s="1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11" t="str">
        <f>IF(COUNTA(J103:P103)=0,"",ROUND((J103*'Scoring Setup'!$B$5+K103*'Scoring Setup'!$B$6+L103*'Scoring Setup'!$B$7+M103*'Scoring Setup'!$B$8+N103*'Scoring Setup'!$B$9+O103*'Scoring Setup'!$B$10+P103*'Scoring Setup'!$B$11)/100,0))</f>
        <v/>
      </c>
      <c r="R103" s="11" t="str">
        <f>IF(Q103="","",IF(Q103&gt;=80,"HIGH",IF(Q103&gt;=60,"MEDIUM","REVIEW")))</f>
        <v/>
      </c>
      <c r="S103" s="6"/>
      <c r="T103" s="6"/>
      <c r="U103" s="6"/>
      <c r="V103" s="6"/>
      <c r="W103" s="10"/>
      <c r="X103" s="6"/>
    </row>
    <row r="104" spans="1:24" ht="32.1" customHeight="1">
      <c r="A104" s="1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11" t="str">
        <f>IF(COUNTA(J104:P104)=0,"",ROUND((J104*'Scoring Setup'!$B$5+K104*'Scoring Setup'!$B$6+L104*'Scoring Setup'!$B$7+M104*'Scoring Setup'!$B$8+N104*'Scoring Setup'!$B$9+O104*'Scoring Setup'!$B$10+P104*'Scoring Setup'!$B$11)/100,0))</f>
        <v/>
      </c>
      <c r="R104" s="11" t="str">
        <f>IF(Q104="","",IF(Q104&gt;=80,"HIGH",IF(Q104&gt;=60,"MEDIUM","REVIEW")))</f>
        <v/>
      </c>
      <c r="S104" s="6"/>
      <c r="T104" s="6"/>
      <c r="U104" s="6"/>
      <c r="V104" s="6"/>
      <c r="W104" s="10"/>
      <c r="X104" s="6"/>
    </row>
  </sheetData>
  <autoFilter ref="A4:X104" xr:uid="{00000000-0009-0000-0000-000003000000}"/>
  <mergeCells count="2">
    <mergeCell ref="A2:X2"/>
    <mergeCell ref="A1:X1"/>
  </mergeCells>
  <conditionalFormatting sqref="Q5:Q104">
    <cfRule type="cellIs" dxfId="1" priority="1" operator="greaterThanOrEqual">
      <formula>80</formula>
    </cfRule>
    <cfRule type="cellIs" dxfId="0" priority="2" operator="between">
      <formula>60</formula>
      <formula>79</formula>
    </cfRule>
  </conditionalFormatting>
  <dataValidations count="3">
    <dataValidation type="list" allowBlank="1" sqref="I5:I104" xr:uid="{00000000-0002-0000-0300-000000000000}">
      <formula1>"New,Researching,Networking,Applied,Interviewing,Offer,Closed,Skip"</formula1>
    </dataValidation>
    <dataValidation type="list" allowBlank="1" sqref="F5:F104" xr:uid="{00000000-0002-0000-0300-000001000000}">
      <formula1>"Remote,Hybrid,On-site,Flexible,Unknown"</formula1>
    </dataValidation>
    <dataValidation type="decimal" allowBlank="1" sqref="J5:P104" xr:uid="{00000000-0002-0000-0300-000002000000}">
      <formula1>0</formula1>
      <formula2>100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6" customWidth="1"/>
    <col min="2" max="2" width="20" customWidth="1"/>
    <col min="3" max="3" width="40" customWidth="1"/>
    <col min="4" max="4" width="42" customWidth="1"/>
    <col min="5" max="5" width="32" customWidth="1"/>
    <col min="6" max="6" width="20" customWidth="1"/>
    <col min="7" max="7" width="14" customWidth="1"/>
    <col min="8" max="8" width="18" customWidth="1"/>
    <col min="9" max="9" width="35" customWidth="1"/>
  </cols>
  <sheetData>
    <row r="1" spans="1:9" ht="27.95" customHeight="1">
      <c r="A1" s="18" t="s">
        <v>128</v>
      </c>
      <c r="B1" s="15"/>
      <c r="C1" s="15"/>
      <c r="D1" s="15"/>
      <c r="E1" s="15"/>
      <c r="F1" s="15"/>
      <c r="G1" s="15"/>
      <c r="H1" s="15"/>
      <c r="I1" s="15"/>
    </row>
    <row r="2" spans="1:9" ht="32.1" customHeight="1">
      <c r="A2" s="17" t="s">
        <v>129</v>
      </c>
      <c r="B2" s="15"/>
      <c r="C2" s="15"/>
      <c r="D2" s="15"/>
      <c r="E2" s="15"/>
      <c r="F2" s="15"/>
      <c r="G2" s="15"/>
      <c r="H2" s="15"/>
      <c r="I2" s="15"/>
    </row>
    <row r="4" spans="1:9" ht="30" customHeight="1">
      <c r="A4" s="2" t="s">
        <v>107</v>
      </c>
      <c r="B4" s="2" t="s">
        <v>130</v>
      </c>
      <c r="C4" s="2" t="s">
        <v>131</v>
      </c>
      <c r="D4" s="2" t="s">
        <v>132</v>
      </c>
      <c r="E4" s="2" t="s">
        <v>133</v>
      </c>
      <c r="F4" s="2" t="s">
        <v>134</v>
      </c>
      <c r="G4" s="2" t="s">
        <v>135</v>
      </c>
      <c r="H4" s="2" t="s">
        <v>136</v>
      </c>
      <c r="I4" s="2" t="s">
        <v>125</v>
      </c>
    </row>
    <row r="5" spans="1:9" ht="32.1" customHeight="1">
      <c r="A5" s="6"/>
      <c r="B5" s="6"/>
      <c r="C5" s="6"/>
      <c r="D5" s="6"/>
      <c r="E5" s="6"/>
      <c r="F5" s="6"/>
      <c r="G5" s="10"/>
      <c r="H5" s="6"/>
      <c r="I5" s="6"/>
    </row>
    <row r="6" spans="1:9" ht="32.1" customHeight="1">
      <c r="A6" s="6"/>
      <c r="B6" s="6"/>
      <c r="C6" s="6"/>
      <c r="D6" s="6"/>
      <c r="E6" s="6"/>
      <c r="F6" s="6"/>
      <c r="G6" s="10"/>
      <c r="H6" s="6"/>
      <c r="I6" s="6"/>
    </row>
    <row r="7" spans="1:9" ht="32.1" customHeight="1">
      <c r="A7" s="6"/>
      <c r="B7" s="6"/>
      <c r="C7" s="6"/>
      <c r="D7" s="6"/>
      <c r="E7" s="6"/>
      <c r="F7" s="6"/>
      <c r="G7" s="10"/>
      <c r="H7" s="6"/>
      <c r="I7" s="6"/>
    </row>
    <row r="8" spans="1:9" ht="32.1" customHeight="1">
      <c r="A8" s="6"/>
      <c r="B8" s="6"/>
      <c r="C8" s="6"/>
      <c r="D8" s="6"/>
      <c r="E8" s="6"/>
      <c r="F8" s="6"/>
      <c r="G8" s="10"/>
      <c r="H8" s="6"/>
      <c r="I8" s="6"/>
    </row>
    <row r="9" spans="1:9" ht="32.1" customHeight="1">
      <c r="A9" s="6"/>
      <c r="B9" s="6"/>
      <c r="C9" s="6"/>
      <c r="D9" s="6"/>
      <c r="E9" s="6"/>
      <c r="F9" s="6"/>
      <c r="G9" s="10"/>
      <c r="H9" s="6"/>
      <c r="I9" s="6"/>
    </row>
    <row r="10" spans="1:9" ht="32.1" customHeight="1">
      <c r="A10" s="6"/>
      <c r="B10" s="6"/>
      <c r="C10" s="6"/>
      <c r="D10" s="6"/>
      <c r="E10" s="6"/>
      <c r="F10" s="6"/>
      <c r="G10" s="10"/>
      <c r="H10" s="6"/>
      <c r="I10" s="6"/>
    </row>
    <row r="11" spans="1:9" ht="32.1" customHeight="1">
      <c r="A11" s="6"/>
      <c r="B11" s="6"/>
      <c r="C11" s="6"/>
      <c r="D11" s="6"/>
      <c r="E11" s="6"/>
      <c r="F11" s="6"/>
      <c r="G11" s="10"/>
      <c r="H11" s="6"/>
      <c r="I11" s="6"/>
    </row>
    <row r="12" spans="1:9" ht="32.1" customHeight="1">
      <c r="A12" s="6"/>
      <c r="B12" s="6"/>
      <c r="C12" s="6"/>
      <c r="D12" s="6"/>
      <c r="E12" s="6"/>
      <c r="F12" s="6"/>
      <c r="G12" s="10"/>
      <c r="H12" s="6"/>
      <c r="I12" s="6"/>
    </row>
    <row r="13" spans="1:9" ht="32.1" customHeight="1">
      <c r="A13" s="6"/>
      <c r="B13" s="6"/>
      <c r="C13" s="6"/>
      <c r="D13" s="6"/>
      <c r="E13" s="6"/>
      <c r="F13" s="6"/>
      <c r="G13" s="10"/>
      <c r="H13" s="6"/>
      <c r="I13" s="6"/>
    </row>
    <row r="14" spans="1:9" ht="32.1" customHeight="1">
      <c r="A14" s="6"/>
      <c r="B14" s="6"/>
      <c r="C14" s="6"/>
      <c r="D14" s="6"/>
      <c r="E14" s="6"/>
      <c r="F14" s="6"/>
      <c r="G14" s="10"/>
      <c r="H14" s="6"/>
      <c r="I14" s="6"/>
    </row>
    <row r="15" spans="1:9" ht="32.1" customHeight="1">
      <c r="A15" s="6"/>
      <c r="B15" s="6"/>
      <c r="C15" s="6"/>
      <c r="D15" s="6"/>
      <c r="E15" s="6"/>
      <c r="F15" s="6"/>
      <c r="G15" s="10"/>
      <c r="H15" s="6"/>
      <c r="I15" s="6"/>
    </row>
    <row r="16" spans="1:9" ht="32.1" customHeight="1">
      <c r="A16" s="6"/>
      <c r="B16" s="6"/>
      <c r="C16" s="6"/>
      <c r="D16" s="6"/>
      <c r="E16" s="6"/>
      <c r="F16" s="6"/>
      <c r="G16" s="10"/>
      <c r="H16" s="6"/>
      <c r="I16" s="6"/>
    </row>
    <row r="17" spans="1:9" ht="32.1" customHeight="1">
      <c r="A17" s="6"/>
      <c r="B17" s="6"/>
      <c r="C17" s="6"/>
      <c r="D17" s="6"/>
      <c r="E17" s="6"/>
      <c r="F17" s="6"/>
      <c r="G17" s="10"/>
      <c r="H17" s="6"/>
      <c r="I17" s="6"/>
    </row>
    <row r="18" spans="1:9" ht="32.1" customHeight="1">
      <c r="A18" s="6"/>
      <c r="B18" s="6"/>
      <c r="C18" s="6"/>
      <c r="D18" s="6"/>
      <c r="E18" s="6"/>
      <c r="F18" s="6"/>
      <c r="G18" s="10"/>
      <c r="H18" s="6"/>
      <c r="I18" s="6"/>
    </row>
    <row r="19" spans="1:9" ht="32.1" customHeight="1">
      <c r="A19" s="6"/>
      <c r="B19" s="6"/>
      <c r="C19" s="6"/>
      <c r="D19" s="6"/>
      <c r="E19" s="6"/>
      <c r="F19" s="6"/>
      <c r="G19" s="10"/>
      <c r="H19" s="6"/>
      <c r="I19" s="6"/>
    </row>
    <row r="20" spans="1:9" ht="32.1" customHeight="1">
      <c r="A20" s="6"/>
      <c r="B20" s="6"/>
      <c r="C20" s="6"/>
      <c r="D20" s="6"/>
      <c r="E20" s="6"/>
      <c r="F20" s="6"/>
      <c r="G20" s="10"/>
      <c r="H20" s="6"/>
      <c r="I20" s="6"/>
    </row>
    <row r="21" spans="1:9" ht="32.1" customHeight="1">
      <c r="A21" s="6"/>
      <c r="B21" s="6"/>
      <c r="C21" s="6"/>
      <c r="D21" s="6"/>
      <c r="E21" s="6"/>
      <c r="F21" s="6"/>
      <c r="G21" s="10"/>
      <c r="H21" s="6"/>
      <c r="I21" s="6"/>
    </row>
    <row r="22" spans="1:9" ht="32.1" customHeight="1">
      <c r="A22" s="6"/>
      <c r="B22" s="6"/>
      <c r="C22" s="6"/>
      <c r="D22" s="6"/>
      <c r="E22" s="6"/>
      <c r="F22" s="6"/>
      <c r="G22" s="10"/>
      <c r="H22" s="6"/>
      <c r="I22" s="6"/>
    </row>
    <row r="23" spans="1:9" ht="32.1" customHeight="1">
      <c r="A23" s="6"/>
      <c r="B23" s="6"/>
      <c r="C23" s="6"/>
      <c r="D23" s="6"/>
      <c r="E23" s="6"/>
      <c r="F23" s="6"/>
      <c r="G23" s="10"/>
      <c r="H23" s="6"/>
      <c r="I23" s="6"/>
    </row>
    <row r="24" spans="1:9" ht="32.1" customHeight="1">
      <c r="A24" s="6"/>
      <c r="B24" s="6"/>
      <c r="C24" s="6"/>
      <c r="D24" s="6"/>
      <c r="E24" s="6"/>
      <c r="F24" s="6"/>
      <c r="G24" s="10"/>
      <c r="H24" s="6"/>
      <c r="I24" s="6"/>
    </row>
    <row r="25" spans="1:9" ht="32.1" customHeight="1">
      <c r="A25" s="6"/>
      <c r="B25" s="6"/>
      <c r="C25" s="6"/>
      <c r="D25" s="6"/>
      <c r="E25" s="6"/>
      <c r="F25" s="6"/>
      <c r="G25" s="10"/>
      <c r="H25" s="6"/>
      <c r="I25" s="6"/>
    </row>
    <row r="26" spans="1:9" ht="32.1" customHeight="1">
      <c r="A26" s="6"/>
      <c r="B26" s="6"/>
      <c r="C26" s="6"/>
      <c r="D26" s="6"/>
      <c r="E26" s="6"/>
      <c r="F26" s="6"/>
      <c r="G26" s="10"/>
      <c r="H26" s="6"/>
      <c r="I26" s="6"/>
    </row>
    <row r="27" spans="1:9" ht="32.1" customHeight="1">
      <c r="A27" s="6"/>
      <c r="B27" s="6"/>
      <c r="C27" s="6"/>
      <c r="D27" s="6"/>
      <c r="E27" s="6"/>
      <c r="F27" s="6"/>
      <c r="G27" s="10"/>
      <c r="H27" s="6"/>
      <c r="I27" s="6"/>
    </row>
    <row r="28" spans="1:9" ht="32.1" customHeight="1">
      <c r="A28" s="6"/>
      <c r="B28" s="6"/>
      <c r="C28" s="6"/>
      <c r="D28" s="6"/>
      <c r="E28" s="6"/>
      <c r="F28" s="6"/>
      <c r="G28" s="10"/>
      <c r="H28" s="6"/>
      <c r="I28" s="6"/>
    </row>
    <row r="29" spans="1:9" ht="32.1" customHeight="1">
      <c r="A29" s="6"/>
      <c r="B29" s="6"/>
      <c r="C29" s="6"/>
      <c r="D29" s="6"/>
      <c r="E29" s="6"/>
      <c r="F29" s="6"/>
      <c r="G29" s="10"/>
      <c r="H29" s="6"/>
      <c r="I29" s="6"/>
    </row>
    <row r="30" spans="1:9" ht="32.1" customHeight="1">
      <c r="A30" s="6"/>
      <c r="B30" s="6"/>
      <c r="C30" s="6"/>
      <c r="D30" s="6"/>
      <c r="E30" s="6"/>
      <c r="F30" s="6"/>
      <c r="G30" s="10"/>
      <c r="H30" s="6"/>
      <c r="I30" s="6"/>
    </row>
    <row r="31" spans="1:9" ht="32.1" customHeight="1">
      <c r="A31" s="6"/>
      <c r="B31" s="6"/>
      <c r="C31" s="6"/>
      <c r="D31" s="6"/>
      <c r="E31" s="6"/>
      <c r="F31" s="6"/>
      <c r="G31" s="10"/>
      <c r="H31" s="6"/>
      <c r="I31" s="6"/>
    </row>
    <row r="32" spans="1:9" ht="32.1" customHeight="1">
      <c r="A32" s="6"/>
      <c r="B32" s="6"/>
      <c r="C32" s="6"/>
      <c r="D32" s="6"/>
      <c r="E32" s="6"/>
      <c r="F32" s="6"/>
      <c r="G32" s="10"/>
      <c r="H32" s="6"/>
      <c r="I32" s="6"/>
    </row>
    <row r="33" spans="1:9" ht="32.1" customHeight="1">
      <c r="A33" s="6"/>
      <c r="B33" s="6"/>
      <c r="C33" s="6"/>
      <c r="D33" s="6"/>
      <c r="E33" s="6"/>
      <c r="F33" s="6"/>
      <c r="G33" s="10"/>
      <c r="H33" s="6"/>
      <c r="I33" s="6"/>
    </row>
    <row r="34" spans="1:9" ht="32.1" customHeight="1">
      <c r="A34" s="6"/>
      <c r="B34" s="6"/>
      <c r="C34" s="6"/>
      <c r="D34" s="6"/>
      <c r="E34" s="6"/>
      <c r="F34" s="6"/>
      <c r="G34" s="10"/>
      <c r="H34" s="6"/>
      <c r="I34" s="6"/>
    </row>
    <row r="35" spans="1:9" ht="32.1" customHeight="1">
      <c r="A35" s="6"/>
      <c r="B35" s="6"/>
      <c r="C35" s="6"/>
      <c r="D35" s="6"/>
      <c r="E35" s="6"/>
      <c r="F35" s="6"/>
      <c r="G35" s="10"/>
      <c r="H35" s="6"/>
      <c r="I35" s="6"/>
    </row>
    <row r="36" spans="1:9" ht="32.1" customHeight="1">
      <c r="A36" s="6"/>
      <c r="B36" s="6"/>
      <c r="C36" s="6"/>
      <c r="D36" s="6"/>
      <c r="E36" s="6"/>
      <c r="F36" s="6"/>
      <c r="G36" s="10"/>
      <c r="H36" s="6"/>
      <c r="I36" s="6"/>
    </row>
    <row r="37" spans="1:9" ht="32.1" customHeight="1">
      <c r="A37" s="6"/>
      <c r="B37" s="6"/>
      <c r="C37" s="6"/>
      <c r="D37" s="6"/>
      <c r="E37" s="6"/>
      <c r="F37" s="6"/>
      <c r="G37" s="10"/>
      <c r="H37" s="6"/>
      <c r="I37" s="6"/>
    </row>
    <row r="38" spans="1:9" ht="32.1" customHeight="1">
      <c r="A38" s="6"/>
      <c r="B38" s="6"/>
      <c r="C38" s="6"/>
      <c r="D38" s="6"/>
      <c r="E38" s="6"/>
      <c r="F38" s="6"/>
      <c r="G38" s="10"/>
      <c r="H38" s="6"/>
      <c r="I38" s="6"/>
    </row>
    <row r="39" spans="1:9" ht="32.1" customHeight="1">
      <c r="A39" s="6"/>
      <c r="B39" s="6"/>
      <c r="C39" s="6"/>
      <c r="D39" s="6"/>
      <c r="E39" s="6"/>
      <c r="F39" s="6"/>
      <c r="G39" s="10"/>
      <c r="H39" s="6"/>
      <c r="I39" s="6"/>
    </row>
    <row r="40" spans="1:9" ht="32.1" customHeight="1">
      <c r="A40" s="6"/>
      <c r="B40" s="6"/>
      <c r="C40" s="6"/>
      <c r="D40" s="6"/>
      <c r="E40" s="6"/>
      <c r="F40" s="6"/>
      <c r="G40" s="10"/>
      <c r="H40" s="6"/>
      <c r="I40" s="6"/>
    </row>
    <row r="41" spans="1:9" ht="32.1" customHeight="1">
      <c r="A41" s="6"/>
      <c r="B41" s="6"/>
      <c r="C41" s="6"/>
      <c r="D41" s="6"/>
      <c r="E41" s="6"/>
      <c r="F41" s="6"/>
      <c r="G41" s="10"/>
      <c r="H41" s="6"/>
      <c r="I41" s="6"/>
    </row>
    <row r="42" spans="1:9" ht="32.1" customHeight="1">
      <c r="A42" s="6"/>
      <c r="B42" s="6"/>
      <c r="C42" s="6"/>
      <c r="D42" s="6"/>
      <c r="E42" s="6"/>
      <c r="F42" s="6"/>
      <c r="G42" s="10"/>
      <c r="H42" s="6"/>
      <c r="I42" s="6"/>
    </row>
    <row r="43" spans="1:9" ht="32.1" customHeight="1">
      <c r="A43" s="6"/>
      <c r="B43" s="6"/>
      <c r="C43" s="6"/>
      <c r="D43" s="6"/>
      <c r="E43" s="6"/>
      <c r="F43" s="6"/>
      <c r="G43" s="10"/>
      <c r="H43" s="6"/>
      <c r="I43" s="6"/>
    </row>
    <row r="44" spans="1:9" ht="32.1" customHeight="1">
      <c r="A44" s="6"/>
      <c r="B44" s="6"/>
      <c r="C44" s="6"/>
      <c r="D44" s="6"/>
      <c r="E44" s="6"/>
      <c r="F44" s="6"/>
      <c r="G44" s="10"/>
      <c r="H44" s="6"/>
      <c r="I44" s="6"/>
    </row>
    <row r="45" spans="1:9" ht="32.1" customHeight="1">
      <c r="A45" s="6"/>
      <c r="B45" s="6"/>
      <c r="C45" s="6"/>
      <c r="D45" s="6"/>
      <c r="E45" s="6"/>
      <c r="F45" s="6"/>
      <c r="G45" s="10"/>
      <c r="H45" s="6"/>
      <c r="I45" s="6"/>
    </row>
    <row r="46" spans="1:9" ht="32.1" customHeight="1">
      <c r="A46" s="6"/>
      <c r="B46" s="6"/>
      <c r="C46" s="6"/>
      <c r="D46" s="6"/>
      <c r="E46" s="6"/>
      <c r="F46" s="6"/>
      <c r="G46" s="10"/>
      <c r="H46" s="6"/>
      <c r="I46" s="6"/>
    </row>
    <row r="47" spans="1:9" ht="32.1" customHeight="1">
      <c r="A47" s="6"/>
      <c r="B47" s="6"/>
      <c r="C47" s="6"/>
      <c r="D47" s="6"/>
      <c r="E47" s="6"/>
      <c r="F47" s="6"/>
      <c r="G47" s="10"/>
      <c r="H47" s="6"/>
      <c r="I47" s="6"/>
    </row>
    <row r="48" spans="1:9" ht="32.1" customHeight="1">
      <c r="A48" s="6"/>
      <c r="B48" s="6"/>
      <c r="C48" s="6"/>
      <c r="D48" s="6"/>
      <c r="E48" s="6"/>
      <c r="F48" s="6"/>
      <c r="G48" s="10"/>
      <c r="H48" s="6"/>
      <c r="I48" s="6"/>
    </row>
    <row r="49" spans="1:9" ht="32.1" customHeight="1">
      <c r="A49" s="6"/>
      <c r="B49" s="6"/>
      <c r="C49" s="6"/>
      <c r="D49" s="6"/>
      <c r="E49" s="6"/>
      <c r="F49" s="6"/>
      <c r="G49" s="10"/>
      <c r="H49" s="6"/>
      <c r="I49" s="6"/>
    </row>
    <row r="50" spans="1:9" ht="32.1" customHeight="1">
      <c r="A50" s="6"/>
      <c r="B50" s="6"/>
      <c r="C50" s="6"/>
      <c r="D50" s="6"/>
      <c r="E50" s="6"/>
      <c r="F50" s="6"/>
      <c r="G50" s="10"/>
      <c r="H50" s="6"/>
      <c r="I50" s="6"/>
    </row>
    <row r="51" spans="1:9" ht="32.1" customHeight="1">
      <c r="A51" s="6"/>
      <c r="B51" s="6"/>
      <c r="C51" s="6"/>
      <c r="D51" s="6"/>
      <c r="E51" s="6"/>
      <c r="F51" s="6"/>
      <c r="G51" s="10"/>
      <c r="H51" s="6"/>
      <c r="I51" s="6"/>
    </row>
    <row r="52" spans="1:9" ht="32.1" customHeight="1">
      <c r="A52" s="6"/>
      <c r="B52" s="6"/>
      <c r="C52" s="6"/>
      <c r="D52" s="6"/>
      <c r="E52" s="6"/>
      <c r="F52" s="6"/>
      <c r="G52" s="10"/>
      <c r="H52" s="6"/>
      <c r="I52" s="6"/>
    </row>
    <row r="53" spans="1:9" ht="32.1" customHeight="1">
      <c r="A53" s="6"/>
      <c r="B53" s="6"/>
      <c r="C53" s="6"/>
      <c r="D53" s="6"/>
      <c r="E53" s="6"/>
      <c r="F53" s="6"/>
      <c r="G53" s="10"/>
      <c r="H53" s="6"/>
      <c r="I53" s="6"/>
    </row>
    <row r="54" spans="1:9" ht="32.1" customHeight="1">
      <c r="A54" s="6"/>
      <c r="B54" s="6"/>
      <c r="C54" s="6"/>
      <c r="D54" s="6"/>
      <c r="E54" s="6"/>
      <c r="F54" s="6"/>
      <c r="G54" s="10"/>
      <c r="H54" s="6"/>
      <c r="I54" s="6"/>
    </row>
  </sheetData>
  <mergeCells count="2">
    <mergeCell ref="A1:I1"/>
    <mergeCell ref="A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12" customWidth="1"/>
    <col min="2" max="2" width="24" customWidth="1"/>
    <col min="3" max="3" width="48" customWidth="1"/>
    <col min="4" max="4" width="30" customWidth="1"/>
    <col min="5" max="5" width="24" customWidth="1"/>
    <col min="6" max="6" width="14" customWidth="1"/>
    <col min="7" max="7" width="45" customWidth="1"/>
    <col min="8" max="8" width="14" customWidth="1"/>
  </cols>
  <sheetData>
    <row r="1" spans="1:8" ht="27.95" customHeight="1">
      <c r="A1" s="18" t="s">
        <v>137</v>
      </c>
      <c r="B1" s="15"/>
      <c r="C1" s="15"/>
      <c r="D1" s="15"/>
      <c r="E1" s="15"/>
      <c r="F1" s="15"/>
      <c r="G1" s="15"/>
      <c r="H1" s="15"/>
    </row>
    <row r="2" spans="1:8" ht="32.1" customHeight="1">
      <c r="A2" s="17" t="s">
        <v>138</v>
      </c>
      <c r="B2" s="15"/>
      <c r="C2" s="15"/>
      <c r="D2" s="15"/>
      <c r="E2" s="15"/>
      <c r="F2" s="15"/>
      <c r="G2" s="15"/>
      <c r="H2" s="15"/>
    </row>
    <row r="4" spans="1:8" ht="30" customHeight="1">
      <c r="A4" s="2" t="s">
        <v>139</v>
      </c>
      <c r="B4" s="2" t="s">
        <v>140</v>
      </c>
      <c r="C4" s="2" t="s">
        <v>141</v>
      </c>
      <c r="D4" s="2" t="s">
        <v>142</v>
      </c>
      <c r="E4" s="2" t="s">
        <v>143</v>
      </c>
      <c r="F4" s="2" t="s">
        <v>121</v>
      </c>
      <c r="G4" s="2" t="s">
        <v>144</v>
      </c>
      <c r="H4" s="2" t="s">
        <v>145</v>
      </c>
    </row>
    <row r="5" spans="1:8" ht="32.1" customHeight="1">
      <c r="A5" s="10"/>
      <c r="B5" s="6"/>
      <c r="C5" s="6"/>
      <c r="D5" s="6"/>
      <c r="E5" s="6"/>
      <c r="F5" s="6"/>
      <c r="G5" s="6"/>
      <c r="H5" s="6"/>
    </row>
    <row r="6" spans="1:8" ht="32.1" customHeight="1">
      <c r="A6" s="10"/>
      <c r="B6" s="6"/>
      <c r="C6" s="6"/>
      <c r="D6" s="6"/>
      <c r="E6" s="6"/>
      <c r="F6" s="6"/>
      <c r="G6" s="6"/>
      <c r="H6" s="6"/>
    </row>
    <row r="7" spans="1:8" ht="32.1" customHeight="1">
      <c r="A7" s="10"/>
      <c r="B7" s="6"/>
      <c r="C7" s="6"/>
      <c r="D7" s="6"/>
      <c r="E7" s="6"/>
      <c r="F7" s="6"/>
      <c r="G7" s="6"/>
      <c r="H7" s="6"/>
    </row>
    <row r="8" spans="1:8" ht="32.1" customHeight="1">
      <c r="A8" s="10"/>
      <c r="B8" s="6"/>
      <c r="C8" s="6"/>
      <c r="D8" s="6"/>
      <c r="E8" s="6"/>
      <c r="F8" s="6"/>
      <c r="G8" s="6"/>
      <c r="H8" s="6"/>
    </row>
    <row r="9" spans="1:8" ht="32.1" customHeight="1">
      <c r="A9" s="10"/>
      <c r="B9" s="6"/>
      <c r="C9" s="6"/>
      <c r="D9" s="6"/>
      <c r="E9" s="6"/>
      <c r="F9" s="6"/>
      <c r="G9" s="6"/>
      <c r="H9" s="6"/>
    </row>
    <row r="10" spans="1:8" ht="32.1" customHeight="1">
      <c r="A10" s="10"/>
      <c r="B10" s="6"/>
      <c r="C10" s="6"/>
      <c r="D10" s="6"/>
      <c r="E10" s="6"/>
      <c r="F10" s="6"/>
      <c r="G10" s="6"/>
      <c r="H10" s="6"/>
    </row>
    <row r="11" spans="1:8" ht="32.1" customHeight="1">
      <c r="A11" s="10"/>
      <c r="B11" s="6"/>
      <c r="C11" s="6"/>
      <c r="D11" s="6"/>
      <c r="E11" s="6"/>
      <c r="F11" s="6"/>
      <c r="G11" s="6"/>
      <c r="H11" s="6"/>
    </row>
    <row r="12" spans="1:8" ht="32.1" customHeight="1">
      <c r="A12" s="10"/>
      <c r="B12" s="6"/>
      <c r="C12" s="6"/>
      <c r="D12" s="6"/>
      <c r="E12" s="6"/>
      <c r="F12" s="6"/>
      <c r="G12" s="6"/>
      <c r="H12" s="6"/>
    </row>
    <row r="13" spans="1:8" ht="32.1" customHeight="1">
      <c r="A13" s="10"/>
      <c r="B13" s="6"/>
      <c r="C13" s="6"/>
      <c r="D13" s="6"/>
      <c r="E13" s="6"/>
      <c r="F13" s="6"/>
      <c r="G13" s="6"/>
      <c r="H13" s="6"/>
    </row>
    <row r="14" spans="1:8" ht="32.1" customHeight="1">
      <c r="A14" s="10"/>
      <c r="B14" s="6"/>
      <c r="C14" s="6"/>
      <c r="D14" s="6"/>
      <c r="E14" s="6"/>
      <c r="F14" s="6"/>
      <c r="G14" s="6"/>
      <c r="H14" s="6"/>
    </row>
    <row r="15" spans="1:8" ht="32.1" customHeight="1">
      <c r="A15" s="10"/>
      <c r="B15" s="6"/>
      <c r="C15" s="6"/>
      <c r="D15" s="6"/>
      <c r="E15" s="6"/>
      <c r="F15" s="6"/>
      <c r="G15" s="6"/>
      <c r="H15" s="6"/>
    </row>
    <row r="16" spans="1:8" ht="32.1" customHeight="1">
      <c r="A16" s="10"/>
      <c r="B16" s="6"/>
      <c r="C16" s="6"/>
      <c r="D16" s="6"/>
      <c r="E16" s="6"/>
      <c r="F16" s="6"/>
      <c r="G16" s="6"/>
      <c r="H16" s="6"/>
    </row>
    <row r="17" spans="1:8" ht="32.1" customHeight="1">
      <c r="A17" s="10"/>
      <c r="B17" s="6"/>
      <c r="C17" s="6"/>
      <c r="D17" s="6"/>
      <c r="E17" s="6"/>
      <c r="F17" s="6"/>
      <c r="G17" s="6"/>
      <c r="H17" s="6"/>
    </row>
    <row r="18" spans="1:8" ht="32.1" customHeight="1">
      <c r="A18" s="10"/>
      <c r="B18" s="6"/>
      <c r="C18" s="6"/>
      <c r="D18" s="6"/>
      <c r="E18" s="6"/>
      <c r="F18" s="6"/>
      <c r="G18" s="6"/>
      <c r="H18" s="6"/>
    </row>
    <row r="19" spans="1:8" ht="32.1" customHeight="1">
      <c r="A19" s="10"/>
      <c r="B19" s="6"/>
      <c r="C19" s="6"/>
      <c r="D19" s="6"/>
      <c r="E19" s="6"/>
      <c r="F19" s="6"/>
      <c r="G19" s="6"/>
      <c r="H19" s="6"/>
    </row>
    <row r="20" spans="1:8" ht="32.1" customHeight="1">
      <c r="A20" s="10"/>
      <c r="B20" s="6"/>
      <c r="C20" s="6"/>
      <c r="D20" s="6"/>
      <c r="E20" s="6"/>
      <c r="F20" s="6"/>
      <c r="G20" s="6"/>
      <c r="H20" s="6"/>
    </row>
    <row r="21" spans="1:8" ht="32.1" customHeight="1">
      <c r="A21" s="10"/>
      <c r="B21" s="6"/>
      <c r="C21" s="6"/>
      <c r="D21" s="6"/>
      <c r="E21" s="6"/>
      <c r="F21" s="6"/>
      <c r="G21" s="6"/>
      <c r="H21" s="6"/>
    </row>
    <row r="22" spans="1:8" ht="32.1" customHeight="1">
      <c r="A22" s="10"/>
      <c r="B22" s="6"/>
      <c r="C22" s="6"/>
      <c r="D22" s="6"/>
      <c r="E22" s="6"/>
      <c r="F22" s="6"/>
      <c r="G22" s="6"/>
      <c r="H22" s="6"/>
    </row>
    <row r="23" spans="1:8" ht="32.1" customHeight="1">
      <c r="A23" s="10"/>
      <c r="B23" s="6"/>
      <c r="C23" s="6"/>
      <c r="D23" s="6"/>
      <c r="E23" s="6"/>
      <c r="F23" s="6"/>
      <c r="G23" s="6"/>
      <c r="H23" s="6"/>
    </row>
    <row r="24" spans="1:8" ht="32.1" customHeight="1">
      <c r="A24" s="10"/>
      <c r="B24" s="6"/>
      <c r="C24" s="6"/>
      <c r="D24" s="6"/>
      <c r="E24" s="6"/>
      <c r="F24" s="6"/>
      <c r="G24" s="6"/>
      <c r="H24" s="6"/>
    </row>
    <row r="25" spans="1:8" ht="32.1" customHeight="1">
      <c r="A25" s="10"/>
      <c r="B25" s="6"/>
      <c r="C25" s="6"/>
      <c r="D25" s="6"/>
      <c r="E25" s="6"/>
      <c r="F25" s="6"/>
      <c r="G25" s="6"/>
      <c r="H25" s="6"/>
    </row>
    <row r="26" spans="1:8" ht="32.1" customHeight="1">
      <c r="A26" s="10"/>
      <c r="B26" s="6"/>
      <c r="C26" s="6"/>
      <c r="D26" s="6"/>
      <c r="E26" s="6"/>
      <c r="F26" s="6"/>
      <c r="G26" s="6"/>
      <c r="H26" s="6"/>
    </row>
    <row r="27" spans="1:8" ht="32.1" customHeight="1">
      <c r="A27" s="10"/>
      <c r="B27" s="6"/>
      <c r="C27" s="6"/>
      <c r="D27" s="6"/>
      <c r="E27" s="6"/>
      <c r="F27" s="6"/>
      <c r="G27" s="6"/>
      <c r="H27" s="6"/>
    </row>
    <row r="28" spans="1:8" ht="32.1" customHeight="1">
      <c r="A28" s="10"/>
      <c r="B28" s="6"/>
      <c r="C28" s="6"/>
      <c r="D28" s="6"/>
      <c r="E28" s="6"/>
      <c r="F28" s="6"/>
      <c r="G28" s="6"/>
      <c r="H28" s="6"/>
    </row>
    <row r="29" spans="1:8" ht="32.1" customHeight="1">
      <c r="A29" s="10"/>
      <c r="B29" s="6"/>
      <c r="C29" s="6"/>
      <c r="D29" s="6"/>
      <c r="E29" s="6"/>
      <c r="F29" s="6"/>
      <c r="G29" s="6"/>
      <c r="H29" s="6"/>
    </row>
    <row r="30" spans="1:8" ht="32.1" customHeight="1">
      <c r="A30" s="10"/>
      <c r="B30" s="6"/>
      <c r="C30" s="6"/>
      <c r="D30" s="6"/>
      <c r="E30" s="6"/>
      <c r="F30" s="6"/>
      <c r="G30" s="6"/>
      <c r="H30" s="6"/>
    </row>
    <row r="31" spans="1:8" ht="32.1" customHeight="1">
      <c r="A31" s="10"/>
      <c r="B31" s="6"/>
      <c r="C31" s="6"/>
      <c r="D31" s="6"/>
      <c r="E31" s="6"/>
      <c r="F31" s="6"/>
      <c r="G31" s="6"/>
      <c r="H31" s="6"/>
    </row>
    <row r="32" spans="1:8" ht="32.1" customHeight="1">
      <c r="A32" s="10"/>
      <c r="B32" s="6"/>
      <c r="C32" s="6"/>
      <c r="D32" s="6"/>
      <c r="E32" s="6"/>
      <c r="F32" s="6"/>
      <c r="G32" s="6"/>
      <c r="H32" s="6"/>
    </row>
    <row r="33" spans="1:8" ht="32.1" customHeight="1">
      <c r="A33" s="10"/>
      <c r="B33" s="6"/>
      <c r="C33" s="6"/>
      <c r="D33" s="6"/>
      <c r="E33" s="6"/>
      <c r="F33" s="6"/>
      <c r="G33" s="6"/>
      <c r="H33" s="6"/>
    </row>
    <row r="34" spans="1:8" ht="32.1" customHeight="1">
      <c r="A34" s="10"/>
      <c r="B34" s="6"/>
      <c r="C34" s="6"/>
      <c r="D34" s="6"/>
      <c r="E34" s="6"/>
      <c r="F34" s="6"/>
      <c r="G34" s="6"/>
      <c r="H34" s="6"/>
    </row>
    <row r="35" spans="1:8" ht="32.1" customHeight="1">
      <c r="A35" s="10"/>
      <c r="B35" s="6"/>
      <c r="C35" s="6"/>
      <c r="D35" s="6"/>
      <c r="E35" s="6"/>
      <c r="F35" s="6"/>
      <c r="G35" s="6"/>
      <c r="H35" s="6"/>
    </row>
    <row r="36" spans="1:8" ht="32.1" customHeight="1">
      <c r="A36" s="10"/>
      <c r="B36" s="6"/>
      <c r="C36" s="6"/>
      <c r="D36" s="6"/>
      <c r="E36" s="6"/>
      <c r="F36" s="6"/>
      <c r="G36" s="6"/>
      <c r="H36" s="6"/>
    </row>
    <row r="37" spans="1:8" ht="32.1" customHeight="1">
      <c r="A37" s="10"/>
      <c r="B37" s="6"/>
      <c r="C37" s="6"/>
      <c r="D37" s="6"/>
      <c r="E37" s="6"/>
      <c r="F37" s="6"/>
      <c r="G37" s="6"/>
      <c r="H37" s="6"/>
    </row>
    <row r="38" spans="1:8" ht="32.1" customHeight="1">
      <c r="A38" s="10"/>
      <c r="B38" s="6"/>
      <c r="C38" s="6"/>
      <c r="D38" s="6"/>
      <c r="E38" s="6"/>
      <c r="F38" s="6"/>
      <c r="G38" s="6"/>
      <c r="H38" s="6"/>
    </row>
    <row r="39" spans="1:8" ht="32.1" customHeight="1">
      <c r="A39" s="10"/>
      <c r="B39" s="6"/>
      <c r="C39" s="6"/>
      <c r="D39" s="6"/>
      <c r="E39" s="6"/>
      <c r="F39" s="6"/>
      <c r="G39" s="6"/>
      <c r="H39" s="6"/>
    </row>
    <row r="40" spans="1:8" ht="32.1" customHeight="1">
      <c r="A40" s="10"/>
      <c r="B40" s="6"/>
      <c r="C40" s="6"/>
      <c r="D40" s="6"/>
      <c r="E40" s="6"/>
      <c r="F40" s="6"/>
      <c r="G40" s="6"/>
      <c r="H40" s="6"/>
    </row>
    <row r="41" spans="1:8" ht="32.1" customHeight="1">
      <c r="A41" s="10"/>
      <c r="B41" s="6"/>
      <c r="C41" s="6"/>
      <c r="D41" s="6"/>
      <c r="E41" s="6"/>
      <c r="F41" s="6"/>
      <c r="G41" s="6"/>
      <c r="H41" s="6"/>
    </row>
    <row r="42" spans="1:8" ht="32.1" customHeight="1">
      <c r="A42" s="10"/>
      <c r="B42" s="6"/>
      <c r="C42" s="6"/>
      <c r="D42" s="6"/>
      <c r="E42" s="6"/>
      <c r="F42" s="6"/>
      <c r="G42" s="6"/>
      <c r="H42" s="6"/>
    </row>
    <row r="43" spans="1:8" ht="32.1" customHeight="1">
      <c r="A43" s="10"/>
      <c r="B43" s="6"/>
      <c r="C43" s="6"/>
      <c r="D43" s="6"/>
      <c r="E43" s="6"/>
      <c r="F43" s="6"/>
      <c r="G43" s="6"/>
      <c r="H43" s="6"/>
    </row>
    <row r="44" spans="1:8" ht="32.1" customHeight="1">
      <c r="A44" s="10"/>
      <c r="B44" s="6"/>
      <c r="C44" s="6"/>
      <c r="D44" s="6"/>
      <c r="E44" s="6"/>
      <c r="F44" s="6"/>
      <c r="G44" s="6"/>
      <c r="H44" s="6"/>
    </row>
    <row r="45" spans="1:8" ht="32.1" customHeight="1">
      <c r="A45" s="10"/>
      <c r="B45" s="6"/>
      <c r="C45" s="6"/>
      <c r="D45" s="6"/>
      <c r="E45" s="6"/>
      <c r="F45" s="6"/>
      <c r="G45" s="6"/>
      <c r="H45" s="6"/>
    </row>
    <row r="46" spans="1:8" ht="32.1" customHeight="1">
      <c r="A46" s="10"/>
      <c r="B46" s="6"/>
      <c r="C46" s="6"/>
      <c r="D46" s="6"/>
      <c r="E46" s="6"/>
      <c r="F46" s="6"/>
      <c r="G46" s="6"/>
      <c r="H46" s="6"/>
    </row>
    <row r="47" spans="1:8" ht="32.1" customHeight="1">
      <c r="A47" s="10"/>
      <c r="B47" s="6"/>
      <c r="C47" s="6"/>
      <c r="D47" s="6"/>
      <c r="E47" s="6"/>
      <c r="F47" s="6"/>
      <c r="G47" s="6"/>
      <c r="H47" s="6"/>
    </row>
    <row r="48" spans="1:8" ht="32.1" customHeight="1">
      <c r="A48" s="10"/>
      <c r="B48" s="6"/>
      <c r="C48" s="6"/>
      <c r="D48" s="6"/>
      <c r="E48" s="6"/>
      <c r="F48" s="6"/>
      <c r="G48" s="6"/>
      <c r="H48" s="6"/>
    </row>
    <row r="49" spans="1:8" ht="32.1" customHeight="1">
      <c r="A49" s="10"/>
      <c r="B49" s="6"/>
      <c r="C49" s="6"/>
      <c r="D49" s="6"/>
      <c r="E49" s="6"/>
      <c r="F49" s="6"/>
      <c r="G49" s="6"/>
      <c r="H49" s="6"/>
    </row>
    <row r="50" spans="1:8" ht="32.1" customHeight="1">
      <c r="A50" s="10"/>
      <c r="B50" s="6"/>
      <c r="C50" s="6"/>
      <c r="D50" s="6"/>
      <c r="E50" s="6"/>
      <c r="F50" s="6"/>
      <c r="G50" s="6"/>
      <c r="H50" s="6"/>
    </row>
    <row r="51" spans="1:8" ht="32.1" customHeight="1">
      <c r="A51" s="10"/>
      <c r="B51" s="6"/>
      <c r="C51" s="6"/>
      <c r="D51" s="6"/>
      <c r="E51" s="6"/>
      <c r="F51" s="6"/>
      <c r="G51" s="6"/>
      <c r="H51" s="6"/>
    </row>
    <row r="52" spans="1:8" ht="32.1" customHeight="1">
      <c r="A52" s="10"/>
      <c r="B52" s="6"/>
      <c r="C52" s="6"/>
      <c r="D52" s="6"/>
      <c r="E52" s="6"/>
      <c r="F52" s="6"/>
      <c r="G52" s="6"/>
      <c r="H52" s="6"/>
    </row>
    <row r="53" spans="1:8" ht="32.1" customHeight="1">
      <c r="A53" s="10"/>
      <c r="B53" s="6"/>
      <c r="C53" s="6"/>
      <c r="D53" s="6"/>
      <c r="E53" s="6"/>
      <c r="F53" s="6"/>
      <c r="G53" s="6"/>
      <c r="H53" s="6"/>
    </row>
    <row r="54" spans="1:8" ht="32.1" customHeight="1">
      <c r="A54" s="10"/>
      <c r="B54" s="6"/>
      <c r="C54" s="6"/>
      <c r="D54" s="6"/>
      <c r="E54" s="6"/>
      <c r="F54" s="6"/>
      <c r="G54" s="6"/>
      <c r="H54" s="6"/>
    </row>
    <row r="55" spans="1:8" ht="32.1" customHeight="1">
      <c r="A55" s="10"/>
      <c r="B55" s="6"/>
      <c r="C55" s="6"/>
      <c r="D55" s="6"/>
      <c r="E55" s="6"/>
      <c r="F55" s="6"/>
      <c r="G55" s="6"/>
      <c r="H55" s="6"/>
    </row>
    <row r="56" spans="1:8" ht="32.1" customHeight="1">
      <c r="A56" s="10"/>
      <c r="B56" s="6"/>
      <c r="C56" s="6"/>
      <c r="D56" s="6"/>
      <c r="E56" s="6"/>
      <c r="F56" s="6"/>
      <c r="G56" s="6"/>
      <c r="H56" s="6"/>
    </row>
    <row r="57" spans="1:8" ht="32.1" customHeight="1">
      <c r="A57" s="10"/>
      <c r="B57" s="6"/>
      <c r="C57" s="6"/>
      <c r="D57" s="6"/>
      <c r="E57" s="6"/>
      <c r="F57" s="6"/>
      <c r="G57" s="6"/>
      <c r="H57" s="6"/>
    </row>
    <row r="58" spans="1:8" ht="32.1" customHeight="1">
      <c r="A58" s="10"/>
      <c r="B58" s="6"/>
      <c r="C58" s="6"/>
      <c r="D58" s="6"/>
      <c r="E58" s="6"/>
      <c r="F58" s="6"/>
      <c r="G58" s="6"/>
      <c r="H58" s="6"/>
    </row>
    <row r="59" spans="1:8" ht="32.1" customHeight="1">
      <c r="A59" s="10"/>
      <c r="B59" s="6"/>
      <c r="C59" s="6"/>
      <c r="D59" s="6"/>
      <c r="E59" s="6"/>
      <c r="F59" s="6"/>
      <c r="G59" s="6"/>
      <c r="H59" s="6"/>
    </row>
    <row r="60" spans="1:8" ht="32.1" customHeight="1">
      <c r="A60" s="10"/>
      <c r="B60" s="6"/>
      <c r="C60" s="6"/>
      <c r="D60" s="6"/>
      <c r="E60" s="6"/>
      <c r="F60" s="6"/>
      <c r="G60" s="6"/>
      <c r="H60" s="6"/>
    </row>
    <row r="61" spans="1:8" ht="32.1" customHeight="1">
      <c r="A61" s="10"/>
      <c r="B61" s="6"/>
      <c r="C61" s="6"/>
      <c r="D61" s="6"/>
      <c r="E61" s="6"/>
      <c r="F61" s="6"/>
      <c r="G61" s="6"/>
      <c r="H61" s="6"/>
    </row>
    <row r="62" spans="1:8" ht="32.1" customHeight="1">
      <c r="A62" s="10"/>
      <c r="B62" s="6"/>
      <c r="C62" s="6"/>
      <c r="D62" s="6"/>
      <c r="E62" s="6"/>
      <c r="F62" s="6"/>
      <c r="G62" s="6"/>
      <c r="H62" s="6"/>
    </row>
    <row r="63" spans="1:8" ht="32.1" customHeight="1">
      <c r="A63" s="10"/>
      <c r="B63" s="6"/>
      <c r="C63" s="6"/>
      <c r="D63" s="6"/>
      <c r="E63" s="6"/>
      <c r="F63" s="6"/>
      <c r="G63" s="6"/>
      <c r="H63" s="6"/>
    </row>
    <row r="64" spans="1:8" ht="32.1" customHeight="1">
      <c r="A64" s="10"/>
      <c r="B64" s="6"/>
      <c r="C64" s="6"/>
      <c r="D64" s="6"/>
      <c r="E64" s="6"/>
      <c r="F64" s="6"/>
      <c r="G64" s="6"/>
      <c r="H64" s="6"/>
    </row>
  </sheetData>
  <mergeCells count="2">
    <mergeCell ref="A2:H2"/>
    <mergeCell ref="A1:H1"/>
  </mergeCells>
  <dataValidations count="1">
    <dataValidation type="list" allowBlank="1" sqref="B5:B64" xr:uid="{00000000-0002-0000-0500-000000000000}">
      <formula1>"Recruiter Outreach,Job Alert,Target Company Mention,Networking,Interview / Follow-up,Other"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showGridLines="0" workbookViewId="0">
      <selection activeCell="G15" sqref="G15"/>
    </sheetView>
  </sheetViews>
  <sheetFormatPr defaultRowHeight="15"/>
  <cols>
    <col min="1" max="1" width="38" customWidth="1"/>
    <col min="2" max="2" width="24" customWidth="1"/>
  </cols>
  <sheetData>
    <row r="1" spans="1:6" ht="27.95" customHeight="1">
      <c r="A1" s="18" t="s">
        <v>146</v>
      </c>
      <c r="B1" s="15"/>
      <c r="C1" s="15"/>
      <c r="D1" s="15"/>
      <c r="E1" s="15"/>
      <c r="F1" s="15"/>
    </row>
    <row r="2" spans="1:6" ht="32.1" customHeight="1">
      <c r="A2" s="17" t="s">
        <v>147</v>
      </c>
      <c r="B2" s="15"/>
      <c r="C2" s="15"/>
      <c r="D2" s="15"/>
      <c r="E2" s="15"/>
      <c r="F2" s="15"/>
    </row>
    <row r="4" spans="1:6" ht="30" customHeight="1">
      <c r="A4" s="2" t="s">
        <v>148</v>
      </c>
      <c r="B4" s="2" t="s">
        <v>149</v>
      </c>
    </row>
    <row r="5" spans="1:6" ht="26.1" customHeight="1">
      <c r="A5" t="s">
        <v>150</v>
      </c>
      <c r="B5" s="12">
        <f>COUNT(Opportunities!Q5:Q104)</f>
        <v>0</v>
      </c>
    </row>
    <row r="6" spans="1:6" ht="26.1" customHeight="1">
      <c r="A6" t="s">
        <v>151</v>
      </c>
      <c r="B6" s="12">
        <f>COUNTIF(Opportunities!Q5:Q104,"&gt;=80")</f>
        <v>0</v>
      </c>
    </row>
    <row r="7" spans="1:6" ht="26.1" customHeight="1">
      <c r="A7" t="s">
        <v>152</v>
      </c>
      <c r="B7" s="12">
        <f>COUNTIFS(Opportunities!Q5:Q104,"&gt;=60",Opportunities!Q5:Q104,"&lt;80")</f>
        <v>0</v>
      </c>
    </row>
    <row r="8" spans="1:6" ht="26.1" customHeight="1">
      <c r="A8" t="s">
        <v>153</v>
      </c>
      <c r="B8" s="12">
        <f>COUNTIF(Opportunities!I5:I104,"Applied")</f>
        <v>0</v>
      </c>
    </row>
    <row r="9" spans="1:6" ht="26.1" customHeight="1">
      <c r="A9" t="s">
        <v>154</v>
      </c>
      <c r="B9" s="12">
        <f>COUNTIF(Opportunities!I5:I104,"Interviewing")</f>
        <v>0</v>
      </c>
    </row>
    <row r="10" spans="1:6" ht="26.1" customHeight="1">
      <c r="A10" t="s">
        <v>155</v>
      </c>
      <c r="B10" s="12">
        <f>COUNTIFS('Inbox Actions'!C5:C64,"&lt;&gt;",'Inbox Actions'!H5:H64,"&lt;&gt;Yes")</f>
        <v>0</v>
      </c>
    </row>
    <row r="11" spans="1:6" ht="26.1" customHeight="1">
      <c r="A11" t="s">
        <v>156</v>
      </c>
      <c r="B11" s="12">
        <f>COUNTA('Target Companies'!A5:A54)</f>
        <v>0</v>
      </c>
    </row>
    <row r="14" spans="1:6" ht="19.5" customHeight="1">
      <c r="A14" s="1" t="s">
        <v>157</v>
      </c>
    </row>
    <row r="15" spans="1:6">
      <c r="A15" s="14" t="s">
        <v>158</v>
      </c>
      <c r="B15" s="15"/>
      <c r="C15" s="15"/>
      <c r="D15" s="15"/>
      <c r="E15" s="15"/>
      <c r="F15" s="15"/>
    </row>
    <row r="16" spans="1:6">
      <c r="A16" s="15"/>
      <c r="B16" s="15"/>
      <c r="C16" s="15"/>
      <c r="D16" s="15"/>
      <c r="E16" s="15"/>
      <c r="F16" s="15"/>
    </row>
    <row r="17" spans="1:6" ht="70.5" customHeight="1">
      <c r="A17" s="15"/>
      <c r="B17" s="15"/>
      <c r="C17" s="15"/>
      <c r="D17" s="15"/>
      <c r="E17" s="15"/>
      <c r="F17" s="15"/>
    </row>
  </sheetData>
  <mergeCells count="3">
    <mergeCell ref="A2:F2"/>
    <mergeCell ref="A1:F1"/>
    <mergeCell ref="A15:F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2026-09-24T18:53:24Z</dcterms:created>
  <dcterms:modified xsi:type="dcterms:W3CDTF">2026-09-25T13:34:27Z</dcterms:modified>
  <cp:category/>
  <cp:contentStatus/>
</cp:coreProperties>
</file>